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MEM\Arquivos\MANUTENÇÃO\1. LICITAÇÕES GME\7. LICITAÇÕES 2024\AR CONDICIONADO\PREGÃO 2024\REVISÃO 06\"/>
    </mc:Choice>
  </mc:AlternateContent>
  <xr:revisionPtr revIDLastSave="0" documentId="13_ncr:1_{521AE5F7-CA11-4C05-B3AF-23374C202C1C}" xr6:coauthVersionLast="47" xr6:coauthVersionMax="47" xr10:uidLastSave="{00000000-0000-0000-0000-000000000000}"/>
  <bookViews>
    <workbookView xWindow="-120" yWindow="-120" windowWidth="29040" windowHeight="15840" tabRatio="730" xr2:uid="{00000000-000D-0000-FFFF-FFFF00000000}"/>
  </bookViews>
  <sheets>
    <sheet name="Est. Total" sheetId="2" r:id="rId1"/>
    <sheet name="Planilha1" sheetId="3" r:id="rId2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4" i="2" l="1"/>
  <c r="D22" i="2"/>
  <c r="F12" i="2"/>
  <c r="F13" i="2"/>
  <c r="F11" i="2"/>
  <c r="F19" i="2"/>
  <c r="F20" i="2"/>
  <c r="F21" i="2"/>
  <c r="F18" i="2"/>
  <c r="F17" i="3"/>
  <c r="F13" i="3"/>
  <c r="F14" i="3"/>
  <c r="F15" i="3"/>
  <c r="F16" i="3"/>
  <c r="F12" i="3"/>
  <c r="E13" i="3"/>
  <c r="E14" i="3"/>
  <c r="E15" i="3"/>
  <c r="E16" i="3"/>
  <c r="E12" i="3"/>
  <c r="F8" i="3"/>
  <c r="F6" i="3"/>
  <c r="F7" i="3"/>
  <c r="F5" i="3"/>
  <c r="E6" i="3"/>
  <c r="E7" i="3"/>
  <c r="E5" i="3"/>
  <c r="N8" i="3"/>
  <c r="N6" i="3"/>
  <c r="N7" i="3"/>
  <c r="N5" i="3"/>
  <c r="L8" i="3"/>
  <c r="J8" i="3"/>
  <c r="L6" i="3"/>
  <c r="L7" i="3"/>
  <c r="J6" i="3"/>
  <c r="J7" i="3"/>
  <c r="L5" i="3"/>
  <c r="J5" i="3"/>
  <c r="H8" i="3"/>
  <c r="H6" i="3"/>
  <c r="H7" i="3"/>
  <c r="H5" i="3"/>
  <c r="L17" i="3"/>
  <c r="L13" i="3"/>
  <c r="L14" i="3"/>
  <c r="L15" i="3"/>
  <c r="L16" i="3"/>
  <c r="L12" i="3"/>
  <c r="J17" i="3"/>
  <c r="J13" i="3"/>
  <c r="J14" i="3"/>
  <c r="J15" i="3"/>
  <c r="J16" i="3"/>
  <c r="J12" i="3"/>
  <c r="H17" i="3"/>
  <c r="H13" i="3"/>
  <c r="H14" i="3"/>
  <c r="H15" i="3"/>
  <c r="H16" i="3"/>
  <c r="H12" i="3"/>
  <c r="F14" i="2" l="1"/>
  <c r="F22" i="2"/>
</calcChain>
</file>

<file path=xl/sharedStrings.xml><?xml version="1.0" encoding="utf-8"?>
<sst xmlns="http://schemas.openxmlformats.org/spreadsheetml/2006/main" count="59" uniqueCount="32">
  <si>
    <t>TOTAL</t>
  </si>
  <si>
    <t>AURÉLIO CASSIANO MIZANI</t>
  </si>
  <si>
    <t>Gerência de Eficiência Energética e Mecânica</t>
  </si>
  <si>
    <t>Departamento Autônomo de Água e Esgotos</t>
  </si>
  <si>
    <t>Rua Domingos Barbieri, 100 - Caixa Postal, 380 - CEP 14802-510 - Araraquara/ SP</t>
  </si>
  <si>
    <t xml:space="preserve">        CNPJ 44.239.770/0001-67      Inscrição Estadual - ISENTO</t>
  </si>
  <si>
    <t>Telefone: (16) 3324 9555 - 0800 602 2324</t>
  </si>
  <si>
    <t>LOTE 1 - FORNECIMENTO</t>
  </si>
  <si>
    <t>ITEM</t>
  </si>
  <si>
    <t>DESCRIÇÃO</t>
  </si>
  <si>
    <t>QTD</t>
  </si>
  <si>
    <r>
      <t xml:space="preserve">Forncimento de ar condicionado, tipo Split High Wall, ciclo frio, com capacidade de </t>
    </r>
    <r>
      <rPr>
        <b/>
        <sz val="11"/>
        <color rgb="FF000000"/>
        <rFont val="Arial"/>
        <family val="2"/>
      </rPr>
      <t>12.000 BTU/h</t>
    </r>
    <r>
      <rPr>
        <sz val="11"/>
        <color rgb="FF000000"/>
        <rFont val="Arial"/>
        <family val="2"/>
      </rPr>
      <t xml:space="preserve">, conforme especificações do subitem 2.1. </t>
    </r>
  </si>
  <si>
    <r>
      <t xml:space="preserve">Forncimento de ar condicionado, tipo Split High Wall, ciclo frio, com capacidade de </t>
    </r>
    <r>
      <rPr>
        <b/>
        <sz val="11"/>
        <color rgb="FF000000"/>
        <rFont val="Arial"/>
        <family val="2"/>
      </rPr>
      <t>18.000 BTU/h</t>
    </r>
    <r>
      <rPr>
        <sz val="11"/>
        <color rgb="FF000000"/>
        <rFont val="Arial"/>
        <family val="2"/>
      </rPr>
      <t>, conforme especificações do subitem 2.1.</t>
    </r>
  </si>
  <si>
    <r>
      <t xml:space="preserve">Forncimento de ar condicionado, tipo Split High Wall, ciclo frio, com capacidade de </t>
    </r>
    <r>
      <rPr>
        <b/>
        <sz val="11"/>
        <color rgb="FF000000"/>
        <rFont val="Arial"/>
        <family val="2"/>
      </rPr>
      <t>30.000 BTU/h</t>
    </r>
    <r>
      <rPr>
        <sz val="11"/>
        <color rgb="FF000000"/>
        <rFont val="Arial"/>
        <family val="2"/>
      </rPr>
      <t>, conforme especificações do subitem 2.1.</t>
    </r>
  </si>
  <si>
    <t>LOTE 2 - INSTALAÇÃO</t>
  </si>
  <si>
    <r>
      <t xml:space="preserve">Instalação de ar condicionado, tipo Split High Wall, inverter, ciclo frio, com capacidade de </t>
    </r>
    <r>
      <rPr>
        <b/>
        <sz val="11"/>
        <color rgb="FF000000"/>
        <rFont val="Arial"/>
        <family val="2"/>
      </rPr>
      <t>12.000 BTU/h</t>
    </r>
  </si>
  <si>
    <r>
      <t xml:space="preserve">Instalação de aparelho ar condicionado, tipo Split High Wall, inverter, ciclo frio, com capacidade de </t>
    </r>
    <r>
      <rPr>
        <b/>
        <sz val="11"/>
        <color rgb="FF000000"/>
        <rFont val="Arial"/>
        <family val="2"/>
      </rPr>
      <t>12.000 BTU/h</t>
    </r>
    <r>
      <rPr>
        <sz val="11"/>
        <color rgb="FF000000"/>
        <rFont val="Arial"/>
        <family val="2"/>
      </rPr>
      <t xml:space="preserve"> e com </t>
    </r>
    <r>
      <rPr>
        <b/>
        <sz val="11"/>
        <color rgb="FF000000"/>
        <rFont val="Arial"/>
        <family val="2"/>
      </rPr>
      <t>acréscimo de material</t>
    </r>
    <r>
      <rPr>
        <sz val="11"/>
        <color rgb="FF000000"/>
        <rFont val="Arial"/>
        <family val="2"/>
      </rPr>
      <t xml:space="preserve"> (distância entre a condensadora e inversora de 6,00 m)</t>
    </r>
  </si>
  <si>
    <r>
      <t xml:space="preserve">Instalação de aparelho ar condicionado, tipo Split High Wall, inverter, ciclo frio, com capacidade de </t>
    </r>
    <r>
      <rPr>
        <b/>
        <sz val="11"/>
        <color rgb="FF000000"/>
        <rFont val="Arial"/>
        <family val="2"/>
      </rPr>
      <t>18.000 BTU/h</t>
    </r>
  </si>
  <si>
    <r>
      <t xml:space="preserve">Instalação de aparelho ar condicionado, tipo Split High Wall, inverter, ciclo frio, com capacidade de </t>
    </r>
    <r>
      <rPr>
        <b/>
        <sz val="11"/>
        <color rgb="FF000000"/>
        <rFont val="Arial"/>
        <family val="2"/>
      </rPr>
      <t xml:space="preserve">18.000 BTU/h </t>
    </r>
    <r>
      <rPr>
        <sz val="11"/>
        <color rgb="FF000000"/>
        <rFont val="Arial"/>
        <family val="2"/>
      </rPr>
      <t xml:space="preserve">e com </t>
    </r>
    <r>
      <rPr>
        <b/>
        <sz val="11"/>
        <color rgb="FF000000"/>
        <rFont val="Arial"/>
        <family val="2"/>
      </rPr>
      <t>acréscimo de material</t>
    </r>
    <r>
      <rPr>
        <sz val="11"/>
        <color rgb="FF000000"/>
        <rFont val="Arial"/>
        <family val="2"/>
      </rPr>
      <t xml:space="preserve"> (distância entre a condensadora e inversora de 6,00 m)</t>
    </r>
  </si>
  <si>
    <r>
      <t xml:space="preserve">Instalação de aparelho ar condicionado, tipo Split High Wall, inverter, ciclo frio, com capacidade de </t>
    </r>
    <r>
      <rPr>
        <b/>
        <sz val="11"/>
        <color rgb="FF000000"/>
        <rFont val="Arial"/>
        <family val="2"/>
      </rPr>
      <t>30.000 BTU/h</t>
    </r>
  </si>
  <si>
    <t>VALOR UNIT.</t>
  </si>
  <si>
    <t>VALOR TOTAL</t>
  </si>
  <si>
    <t>VALOR TOT.</t>
  </si>
  <si>
    <t>www.daaeararaquara.com.br</t>
  </si>
  <si>
    <t>M&amp;M</t>
  </si>
  <si>
    <t>WFER</t>
  </si>
  <si>
    <t>JCR</t>
  </si>
  <si>
    <t>Americanas</t>
  </si>
  <si>
    <t>Magalu</t>
  </si>
  <si>
    <t>Carrefour</t>
  </si>
  <si>
    <t>ANEXO IV - PLANILHA DE COMPOSIÇÃO DE PREÇOS</t>
  </si>
  <si>
    <t>MARCA MODELO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</si>
</sst>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9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9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u/>
      <sz val="11"/>
      <color theme="10"/>
      <name val="Calibri"/>
      <family val="2"/>
      <charset val="1"/>
    </font>
    <font>
      <b/>
      <sz val="12"/>
      <name val="Arial"/>
      <family val="2"/>
      <charset val="1"/>
    </font>
    <font>
      <b/>
      <sz val="12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Continuous" vertical="center"/>
    </xf>
    <xf numFmtId="0" fontId="0" fillId="0" borderId="0" xfId="0" applyAlignment="1">
      <alignment horizontal="centerContinuous" wrapText="1"/>
    </xf>
    <xf numFmtId="0" fontId="2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/>
    </xf>
    <xf numFmtId="164" fontId="3" fillId="0" borderId="1" xfId="0" applyNumberFormat="1" applyFont="1" applyBorder="1" applyAlignment="1">
      <alignment horizontal="centerContinuous" vertical="center"/>
    </xf>
    <xf numFmtId="164" fontId="3" fillId="0" borderId="1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Continuous" vertical="center"/>
    </xf>
    <xf numFmtId="0" fontId="3" fillId="0" borderId="0" xfId="0" applyFont="1" applyAlignment="1">
      <alignment horizontal="centerContinuous" vertical="center" wrapText="1"/>
    </xf>
    <xf numFmtId="0" fontId="7" fillId="0" borderId="9" xfId="0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 vertical="center"/>
    </xf>
    <xf numFmtId="0" fontId="0" fillId="0" borderId="1" xfId="0" applyBorder="1"/>
    <xf numFmtId="0" fontId="6" fillId="0" borderId="5" xfId="1" applyBorder="1" applyAlignment="1">
      <alignment horizontal="centerContinuous" vertical="center"/>
    </xf>
    <xf numFmtId="0" fontId="0" fillId="0" borderId="4" xfId="0" applyBorder="1" applyAlignment="1">
      <alignment horizontal="centerContinuous"/>
    </xf>
    <xf numFmtId="0" fontId="0" fillId="0" borderId="6" xfId="0" applyBorder="1" applyAlignment="1">
      <alignment horizontal="centerContinuous"/>
    </xf>
    <xf numFmtId="0" fontId="0" fillId="0" borderId="10" xfId="0" applyBorder="1" applyAlignment="1">
      <alignment horizontal="centerContinuous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Continuous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99199</xdr:rowOff>
    </xdr:from>
    <xdr:to>
      <xdr:col>2</xdr:col>
      <xdr:colOff>282673</xdr:colOff>
      <xdr:row>5</xdr:row>
      <xdr:rowOff>133350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3825" y="194449"/>
          <a:ext cx="635098" cy="834251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6</xdr:col>
      <xdr:colOff>28575</xdr:colOff>
      <xdr:row>1</xdr:row>
      <xdr:rowOff>114180</xdr:rowOff>
    </xdr:from>
    <xdr:to>
      <xdr:col>7</xdr:col>
      <xdr:colOff>0</xdr:colOff>
      <xdr:row>5</xdr:row>
      <xdr:rowOff>114300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267325" y="209430"/>
          <a:ext cx="676275" cy="8002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8"/>
  <sheetViews>
    <sheetView tabSelected="1" zoomScaleNormal="100" workbookViewId="0">
      <selection activeCell="O11" sqref="O11"/>
    </sheetView>
  </sheetViews>
  <sheetFormatPr defaultRowHeight="15" x14ac:dyDescent="0.25"/>
  <cols>
    <col min="1" max="1" width="0.85546875" customWidth="1"/>
    <col min="2" max="2" width="6.28515625" customWidth="1"/>
    <col min="3" max="3" width="44.28515625" style="1" customWidth="1"/>
    <col min="4" max="4" width="5.7109375" bestFit="1" customWidth="1"/>
    <col min="5" max="6" width="10.7109375" customWidth="1"/>
    <col min="7" max="7" width="10.5703125" bestFit="1" customWidth="1"/>
    <col min="8" max="8" width="13.85546875" customWidth="1"/>
    <col min="9" max="1023" width="9.140625" customWidth="1"/>
  </cols>
  <sheetData>
    <row r="1" spans="2:7" ht="7.5" customHeight="1" x14ac:dyDescent="0.25"/>
    <row r="2" spans="2:7" ht="18" x14ac:dyDescent="0.25">
      <c r="B2" s="4" t="s">
        <v>3</v>
      </c>
      <c r="C2" s="5"/>
      <c r="D2" s="5"/>
      <c r="E2" s="5"/>
      <c r="F2" s="5"/>
      <c r="G2" s="35"/>
    </row>
    <row r="3" spans="2:7" x14ac:dyDescent="0.25">
      <c r="B3" s="6" t="s">
        <v>4</v>
      </c>
      <c r="C3" s="10"/>
      <c r="D3" s="10"/>
      <c r="E3" s="10"/>
      <c r="F3" s="10"/>
      <c r="G3" s="36"/>
    </row>
    <row r="4" spans="2:7" x14ac:dyDescent="0.25">
      <c r="B4" s="6" t="s">
        <v>6</v>
      </c>
      <c r="C4" s="10"/>
      <c r="D4" s="10"/>
      <c r="E4" s="10"/>
      <c r="F4" s="10"/>
      <c r="G4" s="36"/>
    </row>
    <row r="5" spans="2:7" x14ac:dyDescent="0.25">
      <c r="B5" s="6" t="s">
        <v>5</v>
      </c>
      <c r="C5" s="10"/>
      <c r="D5" s="10"/>
      <c r="E5" s="10"/>
      <c r="F5" s="10"/>
      <c r="G5" s="36"/>
    </row>
    <row r="6" spans="2:7" x14ac:dyDescent="0.25">
      <c r="B6" s="34" t="s">
        <v>23</v>
      </c>
      <c r="C6" s="10"/>
      <c r="D6" s="10"/>
      <c r="E6" s="10"/>
      <c r="F6" s="10"/>
      <c r="G6" s="36"/>
    </row>
    <row r="7" spans="2:7" ht="15.75" x14ac:dyDescent="0.25">
      <c r="B7" s="32" t="s">
        <v>30</v>
      </c>
      <c r="C7" s="31"/>
      <c r="D7" s="31"/>
      <c r="E7" s="31"/>
      <c r="F7" s="31"/>
      <c r="G7" s="37"/>
    </row>
    <row r="8" spans="2:7" ht="9.9499999999999993" customHeight="1" x14ac:dyDescent="0.25">
      <c r="B8" s="10"/>
      <c r="C8" s="10"/>
      <c r="D8" s="10"/>
      <c r="E8" s="10"/>
      <c r="F8" s="10"/>
    </row>
    <row r="9" spans="2:7" x14ac:dyDescent="0.25">
      <c r="B9" s="11" t="s">
        <v>7</v>
      </c>
      <c r="C9"/>
      <c r="E9" s="10"/>
      <c r="F9" s="10"/>
    </row>
    <row r="10" spans="2:7" s="1" customFormat="1" ht="30" x14ac:dyDescent="0.25">
      <c r="B10" s="7" t="s">
        <v>8</v>
      </c>
      <c r="C10" s="7" t="s">
        <v>9</v>
      </c>
      <c r="D10" s="7" t="s">
        <v>10</v>
      </c>
      <c r="E10" s="7" t="s">
        <v>20</v>
      </c>
      <c r="F10" s="7" t="s">
        <v>21</v>
      </c>
      <c r="G10" s="41" t="s">
        <v>31</v>
      </c>
    </row>
    <row r="11" spans="2:7" ht="57.75" x14ac:dyDescent="0.25">
      <c r="B11" s="7">
        <v>1</v>
      </c>
      <c r="C11" s="3" t="s">
        <v>11</v>
      </c>
      <c r="D11" s="8">
        <v>5</v>
      </c>
      <c r="E11" s="28"/>
      <c r="F11" s="29">
        <f>E11*D11</f>
        <v>0</v>
      </c>
      <c r="G11" s="33"/>
    </row>
    <row r="12" spans="2:7" ht="57.75" x14ac:dyDescent="0.25">
      <c r="B12" s="7">
        <v>2</v>
      </c>
      <c r="C12" s="3" t="s">
        <v>12</v>
      </c>
      <c r="D12" s="8">
        <v>1</v>
      </c>
      <c r="E12" s="28"/>
      <c r="F12" s="29">
        <f t="shared" ref="F12:F13" si="0">E12*D12</f>
        <v>0</v>
      </c>
      <c r="G12" s="33"/>
    </row>
    <row r="13" spans="2:7" ht="57.75" x14ac:dyDescent="0.25">
      <c r="B13" s="7">
        <v>3</v>
      </c>
      <c r="C13" s="3" t="s">
        <v>13</v>
      </c>
      <c r="D13" s="8">
        <v>1</v>
      </c>
      <c r="E13" s="28"/>
      <c r="F13" s="29">
        <f t="shared" si="0"/>
        <v>0</v>
      </c>
      <c r="G13" s="33"/>
    </row>
    <row r="14" spans="2:7" x14ac:dyDescent="0.25">
      <c r="B14" s="42" t="s">
        <v>0</v>
      </c>
      <c r="C14" s="42"/>
      <c r="D14" s="8">
        <f>SUM(D11:D13)</f>
        <v>7</v>
      </c>
      <c r="E14" s="29"/>
      <c r="F14" s="29">
        <f>SUM(F11:F13)</f>
        <v>0</v>
      </c>
      <c r="G14" s="33"/>
    </row>
    <row r="15" spans="2:7" ht="9.9499999999999993" customHeight="1" x14ac:dyDescent="0.25">
      <c r="B15" s="11"/>
      <c r="C15"/>
      <c r="E15" s="10"/>
      <c r="F15" s="10"/>
    </row>
    <row r="16" spans="2:7" x14ac:dyDescent="0.25">
      <c r="B16" s="11" t="s">
        <v>14</v>
      </c>
      <c r="C16"/>
      <c r="E16" s="10"/>
      <c r="F16" s="10"/>
    </row>
    <row r="17" spans="2:7" s="1" customFormat="1" ht="30" x14ac:dyDescent="0.25">
      <c r="B17" s="7" t="s">
        <v>8</v>
      </c>
      <c r="C17" s="7" t="s">
        <v>9</v>
      </c>
      <c r="D17" s="7" t="s">
        <v>10</v>
      </c>
      <c r="E17" s="7" t="s">
        <v>20</v>
      </c>
      <c r="F17" s="7" t="s">
        <v>21</v>
      </c>
    </row>
    <row r="18" spans="2:7" ht="43.5" x14ac:dyDescent="0.25">
      <c r="B18" s="7">
        <v>1</v>
      </c>
      <c r="C18" s="14" t="s">
        <v>15</v>
      </c>
      <c r="D18" s="8">
        <v>4</v>
      </c>
      <c r="E18" s="28"/>
      <c r="F18" s="29">
        <f>D18*E18</f>
        <v>0</v>
      </c>
    </row>
    <row r="19" spans="2:7" ht="72.75" x14ac:dyDescent="0.25">
      <c r="B19" s="7">
        <v>2</v>
      </c>
      <c r="C19" s="3" t="s">
        <v>16</v>
      </c>
      <c r="D19" s="8">
        <v>1</v>
      </c>
      <c r="E19" s="28"/>
      <c r="F19" s="29">
        <f t="shared" ref="F19:F21" si="1">D19*E19</f>
        <v>0</v>
      </c>
    </row>
    <row r="20" spans="2:7" ht="43.5" x14ac:dyDescent="0.25">
      <c r="B20" s="7">
        <v>3</v>
      </c>
      <c r="C20" s="3" t="s">
        <v>17</v>
      </c>
      <c r="D20" s="8">
        <v>1</v>
      </c>
      <c r="E20" s="28"/>
      <c r="F20" s="29">
        <f t="shared" si="1"/>
        <v>0</v>
      </c>
    </row>
    <row r="21" spans="2:7" ht="43.5" x14ac:dyDescent="0.25">
      <c r="B21" s="7">
        <v>4</v>
      </c>
      <c r="C21" s="3" t="s">
        <v>19</v>
      </c>
      <c r="D21" s="8">
        <v>1</v>
      </c>
      <c r="E21" s="28"/>
      <c r="F21" s="29">
        <f t="shared" si="1"/>
        <v>0</v>
      </c>
    </row>
    <row r="22" spans="2:7" x14ac:dyDescent="0.25">
      <c r="B22" s="42" t="s">
        <v>0</v>
      </c>
      <c r="C22" s="42"/>
      <c r="D22" s="8">
        <f>SUM(D18:D21)</f>
        <v>7</v>
      </c>
      <c r="E22" s="15"/>
      <c r="F22" s="29">
        <f>SUM(F18:F21)</f>
        <v>0</v>
      </c>
    </row>
    <row r="23" spans="2:7" x14ac:dyDescent="0.25">
      <c r="B23" s="38"/>
      <c r="C23" s="38"/>
      <c r="D23" s="39"/>
      <c r="E23" s="10"/>
      <c r="F23" s="40"/>
    </row>
    <row r="24" spans="2:7" x14ac:dyDescent="0.25">
      <c r="B24" s="13"/>
      <c r="C24" s="13"/>
      <c r="D24" s="13"/>
      <c r="E24" s="10"/>
      <c r="F24" s="10"/>
    </row>
    <row r="25" spans="2:7" x14ac:dyDescent="0.25">
      <c r="B25" s="13"/>
      <c r="C25" s="13"/>
      <c r="D25" s="13"/>
      <c r="E25" s="10"/>
      <c r="F25" s="10"/>
    </row>
    <row r="26" spans="2:7" x14ac:dyDescent="0.25">
      <c r="B26" s="30"/>
      <c r="C26" s="18"/>
      <c r="D26" s="18"/>
      <c r="E26" s="18"/>
      <c r="F26" s="18"/>
    </row>
    <row r="27" spans="2:7" x14ac:dyDescent="0.25">
      <c r="B27" s="9" t="s">
        <v>1</v>
      </c>
      <c r="C27" s="9"/>
      <c r="D27" s="9"/>
      <c r="E27" s="9"/>
      <c r="F27" s="9"/>
      <c r="G27" s="9"/>
    </row>
    <row r="28" spans="2:7" x14ac:dyDescent="0.25">
      <c r="B28" s="9" t="s">
        <v>2</v>
      </c>
      <c r="C28" s="9"/>
      <c r="D28" s="9"/>
      <c r="E28" s="9"/>
      <c r="F28" s="9"/>
      <c r="G28" s="9"/>
    </row>
  </sheetData>
  <mergeCells count="2">
    <mergeCell ref="B14:C14"/>
    <mergeCell ref="B22:C22"/>
  </mergeCells>
  <hyperlinks>
    <hyperlink ref="B6" r:id="rId1" xr:uid="{8BA69BC1-2A98-42A1-9009-4B6C5ED5584F}"/>
  </hyperlinks>
  <printOptions horizontalCentered="1"/>
  <pageMargins left="0.70866141732283472" right="0.70866141732283472" top="0.74803149606299213" bottom="0.39370078740157483" header="0.31496062992125984" footer="0.31496062992125984"/>
  <pageSetup paperSize="9" firstPageNumber="0" fitToHeight="0" orientation="portrait" horizontalDpi="4294967294" verticalDpi="4294967294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664DB-8F37-4959-80D3-56A5280C9E6E}">
  <dimension ref="B3:N17"/>
  <sheetViews>
    <sheetView workbookViewId="0">
      <selection activeCell="E5" sqref="E5:F7"/>
    </sheetView>
  </sheetViews>
  <sheetFormatPr defaultRowHeight="15" x14ac:dyDescent="0.25"/>
  <cols>
    <col min="3" max="3" width="85.85546875" bestFit="1" customWidth="1"/>
    <col min="4" max="4" width="9.28515625" style="12" bestFit="1" customWidth="1"/>
    <col min="5" max="5" width="14.7109375" style="12" bestFit="1" customWidth="1"/>
    <col min="6" max="6" width="16.140625" style="12" bestFit="1" customWidth="1"/>
    <col min="7" max="7" width="12.28515625" style="12" bestFit="1" customWidth="1"/>
    <col min="8" max="8" width="13.5703125" style="12" bestFit="1" customWidth="1"/>
    <col min="9" max="9" width="12.28515625" style="12" bestFit="1" customWidth="1"/>
    <col min="10" max="10" width="13.5703125" style="12" bestFit="1" customWidth="1"/>
    <col min="11" max="11" width="12.28515625" style="12" bestFit="1" customWidth="1"/>
    <col min="12" max="12" width="13.5703125" style="12" bestFit="1" customWidth="1"/>
    <col min="13" max="13" width="12.28515625" style="12" bestFit="1" customWidth="1"/>
    <col min="14" max="14" width="13.5703125" style="12" bestFit="1" customWidth="1"/>
  </cols>
  <sheetData>
    <row r="3" spans="2:14" x14ac:dyDescent="0.25">
      <c r="B3" s="11" t="s">
        <v>7</v>
      </c>
      <c r="E3" s="24"/>
      <c r="F3" s="24"/>
    </row>
    <row r="4" spans="2:14" x14ac:dyDescent="0.25">
      <c r="B4" s="2" t="s">
        <v>8</v>
      </c>
      <c r="C4" s="2" t="s">
        <v>9</v>
      </c>
      <c r="D4" s="2" t="s">
        <v>10</v>
      </c>
      <c r="E4" s="16" t="s">
        <v>20</v>
      </c>
      <c r="F4" s="16" t="s">
        <v>21</v>
      </c>
      <c r="G4" s="19" t="s">
        <v>27</v>
      </c>
      <c r="H4" s="20"/>
      <c r="I4" s="21" t="s">
        <v>29</v>
      </c>
      <c r="J4" s="20"/>
      <c r="K4" s="21" t="s">
        <v>28</v>
      </c>
      <c r="L4" s="20"/>
      <c r="M4" s="21" t="s">
        <v>26</v>
      </c>
      <c r="N4" s="20"/>
    </row>
    <row r="5" spans="2:14" ht="29.25" x14ac:dyDescent="0.25">
      <c r="B5" s="7">
        <v>1</v>
      </c>
      <c r="C5" s="3" t="s">
        <v>11</v>
      </c>
      <c r="D5" s="8">
        <v>16</v>
      </c>
      <c r="E5" s="22">
        <f>AVERAGE(G5,I5,K5,M5)</f>
        <v>2233.8000000000002</v>
      </c>
      <c r="F5" s="22">
        <f>$D5*E5</f>
        <v>35740.800000000003</v>
      </c>
      <c r="G5" s="23">
        <v>2060.1</v>
      </c>
      <c r="H5" s="23">
        <f>$D5*G5</f>
        <v>32961.599999999999</v>
      </c>
      <c r="I5" s="23">
        <v>2177.1</v>
      </c>
      <c r="J5" s="23">
        <f>$D5*I5</f>
        <v>34833.599999999999</v>
      </c>
      <c r="K5" s="23">
        <v>2349</v>
      </c>
      <c r="L5" s="23">
        <f>$D5*K5</f>
        <v>37584</v>
      </c>
      <c r="M5" s="23">
        <v>2349</v>
      </c>
      <c r="N5" s="23">
        <f>$D5*M5</f>
        <v>37584</v>
      </c>
    </row>
    <row r="6" spans="2:14" ht="29.25" x14ac:dyDescent="0.25">
      <c r="B6" s="7">
        <v>2</v>
      </c>
      <c r="C6" s="3" t="s">
        <v>12</v>
      </c>
      <c r="D6" s="8">
        <v>3</v>
      </c>
      <c r="E6" s="22">
        <f t="shared" ref="E6:E7" si="0">AVERAGE(G6,I6,K6,M6)</f>
        <v>3211.8249999999998</v>
      </c>
      <c r="F6" s="22">
        <f t="shared" ref="F6:F7" si="1">$D6*E6</f>
        <v>9635.4749999999985</v>
      </c>
      <c r="G6" s="23">
        <v>3077.1</v>
      </c>
      <c r="H6" s="23">
        <f t="shared" ref="H6:H7" si="2">$D6*G6</f>
        <v>9231.2999999999993</v>
      </c>
      <c r="I6" s="23">
        <v>3131.1</v>
      </c>
      <c r="J6" s="23">
        <f t="shared" ref="J6:J7" si="3">$D6*I6</f>
        <v>9393.2999999999993</v>
      </c>
      <c r="K6" s="23">
        <v>3140.1</v>
      </c>
      <c r="L6" s="23">
        <f t="shared" ref="L6:L7" si="4">$D6*K6</f>
        <v>9420.2999999999993</v>
      </c>
      <c r="M6" s="23">
        <v>3499</v>
      </c>
      <c r="N6" s="23">
        <f t="shared" ref="N6:N7" si="5">$D6*M6</f>
        <v>10497</v>
      </c>
    </row>
    <row r="7" spans="2:14" ht="29.25" x14ac:dyDescent="0.25">
      <c r="B7" s="7">
        <v>3</v>
      </c>
      <c r="C7" s="3" t="s">
        <v>13</v>
      </c>
      <c r="D7" s="8">
        <v>1</v>
      </c>
      <c r="E7" s="22">
        <f t="shared" si="0"/>
        <v>5409.9125000000004</v>
      </c>
      <c r="F7" s="22">
        <f t="shared" si="1"/>
        <v>5409.9125000000004</v>
      </c>
      <c r="G7" s="23">
        <v>5336.1</v>
      </c>
      <c r="H7" s="23">
        <f t="shared" si="2"/>
        <v>5336.1</v>
      </c>
      <c r="I7" s="23">
        <v>5336.1</v>
      </c>
      <c r="J7" s="23">
        <f t="shared" si="3"/>
        <v>5336.1</v>
      </c>
      <c r="K7" s="23">
        <v>5336.1</v>
      </c>
      <c r="L7" s="23">
        <f t="shared" si="4"/>
        <v>5336.1</v>
      </c>
      <c r="M7" s="23">
        <v>5631.35</v>
      </c>
      <c r="N7" s="23">
        <f t="shared" si="5"/>
        <v>5631.35</v>
      </c>
    </row>
    <row r="8" spans="2:14" x14ac:dyDescent="0.25">
      <c r="B8" s="42" t="s">
        <v>0</v>
      </c>
      <c r="C8" s="42"/>
      <c r="D8" s="8">
        <v>20</v>
      </c>
      <c r="E8" s="25"/>
      <c r="F8" s="26">
        <f>SUM(F5:F7)</f>
        <v>50786.1875</v>
      </c>
      <c r="G8" s="23"/>
      <c r="H8" s="23">
        <f>SUM(H5:H7)</f>
        <v>47528.999999999993</v>
      </c>
      <c r="I8" s="23"/>
      <c r="J8" s="23">
        <f>SUM(J5:J7)</f>
        <v>49562.999999999993</v>
      </c>
      <c r="K8" s="23"/>
      <c r="L8" s="23">
        <f>SUM(L5:L7)</f>
        <v>52340.4</v>
      </c>
      <c r="M8" s="23"/>
      <c r="N8" s="23">
        <f>SUM(N5:N7)</f>
        <v>53712.35</v>
      </c>
    </row>
    <row r="9" spans="2:14" x14ac:dyDescent="0.25">
      <c r="B9" s="11"/>
      <c r="E9" s="24"/>
      <c r="F9" s="24"/>
      <c r="G9" s="20"/>
      <c r="H9" s="20"/>
      <c r="I9" s="20"/>
      <c r="J9" s="20"/>
      <c r="K9" s="20"/>
      <c r="L9" s="20"/>
      <c r="M9" s="20"/>
      <c r="N9" s="20"/>
    </row>
    <row r="10" spans="2:14" x14ac:dyDescent="0.25">
      <c r="B10" s="11" t="s">
        <v>14</v>
      </c>
      <c r="E10" s="24"/>
      <c r="F10" s="24"/>
      <c r="G10" s="20"/>
      <c r="H10" s="20"/>
      <c r="I10" s="20"/>
      <c r="J10" s="20"/>
      <c r="K10" s="20"/>
      <c r="L10" s="20"/>
      <c r="M10" s="20"/>
      <c r="N10" s="20"/>
    </row>
    <row r="11" spans="2:14" x14ac:dyDescent="0.25">
      <c r="B11" s="7" t="s">
        <v>8</v>
      </c>
      <c r="C11" s="2" t="s">
        <v>9</v>
      </c>
      <c r="D11" s="2" t="s">
        <v>10</v>
      </c>
      <c r="E11" s="17" t="s">
        <v>20</v>
      </c>
      <c r="F11" s="16" t="s">
        <v>22</v>
      </c>
      <c r="G11" s="21" t="s">
        <v>24</v>
      </c>
      <c r="H11" s="20"/>
      <c r="I11" s="21" t="s">
        <v>25</v>
      </c>
      <c r="J11" s="20"/>
      <c r="K11" s="21" t="s">
        <v>26</v>
      </c>
      <c r="L11" s="20"/>
      <c r="M11" s="20"/>
      <c r="N11" s="20"/>
    </row>
    <row r="12" spans="2:14" ht="29.25" x14ac:dyDescent="0.25">
      <c r="B12" s="7">
        <v>1</v>
      </c>
      <c r="C12" s="14" t="s">
        <v>15</v>
      </c>
      <c r="D12" s="8">
        <v>13</v>
      </c>
      <c r="E12" s="27">
        <f>AVERAGE(G12,I12,K12)</f>
        <v>660.86666666666667</v>
      </c>
      <c r="F12" s="26">
        <f>E12*D12</f>
        <v>8591.2666666666664</v>
      </c>
      <c r="G12" s="23">
        <v>583</v>
      </c>
      <c r="H12" s="23">
        <f>G12*D12</f>
        <v>7579</v>
      </c>
      <c r="I12" s="23">
        <v>699.6</v>
      </c>
      <c r="J12" s="23">
        <f>I12*D12</f>
        <v>9094.8000000000011</v>
      </c>
      <c r="K12" s="23">
        <v>700</v>
      </c>
      <c r="L12" s="23">
        <f>K12*D12</f>
        <v>9100</v>
      </c>
      <c r="M12" s="20"/>
      <c r="N12" s="20"/>
    </row>
    <row r="13" spans="2:14" ht="43.5" x14ac:dyDescent="0.25">
      <c r="B13" s="7">
        <v>2</v>
      </c>
      <c r="C13" s="3" t="s">
        <v>16</v>
      </c>
      <c r="D13" s="8">
        <v>3</v>
      </c>
      <c r="E13" s="27">
        <f t="shared" ref="E13:E16" si="6">AVERAGE(G13,I13,K13)</f>
        <v>1300.8666666666666</v>
      </c>
      <c r="F13" s="26">
        <f t="shared" ref="F13:F16" si="7">E13*D13</f>
        <v>3902.5999999999995</v>
      </c>
      <c r="G13" s="23">
        <v>1183</v>
      </c>
      <c r="H13" s="23">
        <f t="shared" ref="H13:H16" si="8">G13*D13</f>
        <v>3549</v>
      </c>
      <c r="I13" s="23">
        <v>1419.6</v>
      </c>
      <c r="J13" s="23">
        <f t="shared" ref="J13:J16" si="9">I13*D13</f>
        <v>4258.7999999999993</v>
      </c>
      <c r="K13" s="23">
        <v>1300</v>
      </c>
      <c r="L13" s="23">
        <f t="shared" ref="L13:L16" si="10">K13*D13</f>
        <v>3900</v>
      </c>
      <c r="M13" s="20"/>
      <c r="N13" s="20"/>
    </row>
    <row r="14" spans="2:14" ht="29.25" x14ac:dyDescent="0.25">
      <c r="B14" s="7">
        <v>3</v>
      </c>
      <c r="C14" s="3" t="s">
        <v>17</v>
      </c>
      <c r="D14" s="8">
        <v>2</v>
      </c>
      <c r="E14" s="27">
        <f t="shared" si="6"/>
        <v>694.19999999999993</v>
      </c>
      <c r="F14" s="26">
        <f t="shared" si="7"/>
        <v>1388.3999999999999</v>
      </c>
      <c r="G14" s="23">
        <v>583</v>
      </c>
      <c r="H14" s="23">
        <f t="shared" si="8"/>
        <v>1166</v>
      </c>
      <c r="I14" s="23">
        <v>699.6</v>
      </c>
      <c r="J14" s="23">
        <f t="shared" si="9"/>
        <v>1399.2</v>
      </c>
      <c r="K14" s="23">
        <v>800</v>
      </c>
      <c r="L14" s="23">
        <f t="shared" si="10"/>
        <v>1600</v>
      </c>
      <c r="M14" s="20"/>
      <c r="N14" s="20"/>
    </row>
    <row r="15" spans="2:14" ht="43.5" x14ac:dyDescent="0.25">
      <c r="B15" s="7">
        <v>4</v>
      </c>
      <c r="C15" s="3" t="s">
        <v>18</v>
      </c>
      <c r="D15" s="8">
        <v>1</v>
      </c>
      <c r="E15" s="27">
        <f t="shared" si="6"/>
        <v>1334.2</v>
      </c>
      <c r="F15" s="26">
        <f t="shared" si="7"/>
        <v>1334.2</v>
      </c>
      <c r="G15" s="23">
        <v>1183</v>
      </c>
      <c r="H15" s="23">
        <f t="shared" si="8"/>
        <v>1183</v>
      </c>
      <c r="I15" s="23">
        <v>1419.6</v>
      </c>
      <c r="J15" s="23">
        <f t="shared" si="9"/>
        <v>1419.6</v>
      </c>
      <c r="K15" s="23">
        <v>1400</v>
      </c>
      <c r="L15" s="23">
        <f t="shared" si="10"/>
        <v>1400</v>
      </c>
      <c r="M15" s="20"/>
      <c r="N15" s="20"/>
    </row>
    <row r="16" spans="2:14" ht="29.25" x14ac:dyDescent="0.25">
      <c r="B16" s="7">
        <v>5</v>
      </c>
      <c r="C16" s="3" t="s">
        <v>19</v>
      </c>
      <c r="D16" s="8">
        <v>1</v>
      </c>
      <c r="E16" s="27">
        <f t="shared" si="6"/>
        <v>876.66666666666663</v>
      </c>
      <c r="F16" s="26">
        <f t="shared" si="7"/>
        <v>876.66666666666663</v>
      </c>
      <c r="G16" s="23">
        <v>750</v>
      </c>
      <c r="H16" s="23">
        <f t="shared" si="8"/>
        <v>750</v>
      </c>
      <c r="I16" s="23">
        <v>900</v>
      </c>
      <c r="J16" s="23">
        <f t="shared" si="9"/>
        <v>900</v>
      </c>
      <c r="K16" s="23">
        <v>980</v>
      </c>
      <c r="L16" s="23">
        <f t="shared" si="10"/>
        <v>980</v>
      </c>
      <c r="M16" s="20"/>
      <c r="N16" s="20"/>
    </row>
    <row r="17" spans="2:14" x14ac:dyDescent="0.25">
      <c r="B17" s="42" t="s">
        <v>0</v>
      </c>
      <c r="C17" s="42"/>
      <c r="D17" s="8">
        <v>20</v>
      </c>
      <c r="E17" s="25"/>
      <c r="F17" s="26">
        <f>SUM(F12:F16)</f>
        <v>16093.133333333331</v>
      </c>
      <c r="G17" s="23"/>
      <c r="H17" s="23">
        <f>SUM(H12:H16)</f>
        <v>14227</v>
      </c>
      <c r="I17" s="20"/>
      <c r="J17" s="23">
        <f>SUM(J12:J16)</f>
        <v>17072.400000000001</v>
      </c>
      <c r="K17" s="20"/>
      <c r="L17" s="23">
        <f>SUM(L12:L16)</f>
        <v>16980</v>
      </c>
      <c r="M17" s="20"/>
      <c r="N17" s="20"/>
    </row>
  </sheetData>
  <mergeCells count="2">
    <mergeCell ref="B8:C8"/>
    <mergeCell ref="B17:C1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Est. Total</vt:lpstr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Cibele Cristina Morandim</dc:creator>
  <dc:description/>
  <cp:lastModifiedBy>Aurelio Cassiano Mizani</cp:lastModifiedBy>
  <cp:revision>59</cp:revision>
  <cp:lastPrinted>2024-09-23T16:42:22Z</cp:lastPrinted>
  <dcterms:created xsi:type="dcterms:W3CDTF">2006-09-16T00:00:00Z</dcterms:created>
  <dcterms:modified xsi:type="dcterms:W3CDTF">2024-10-15T12:59:40Z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