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X:\GENG\Arquivos\LICITAÇÕES\2023\05_ Remanejamento Adutora Anhumas SP 255 Km 73\Suprimentos\Final Suprimentos DE 400mm\"/>
    </mc:Choice>
  </mc:AlternateContent>
  <xr:revisionPtr revIDLastSave="0" documentId="13_ncr:1_{56C3D7B2-BA00-405E-9A6B-16533BDC560C}" xr6:coauthVersionLast="47" xr6:coauthVersionMax="47" xr10:uidLastSave="{00000000-0000-0000-0000-000000000000}"/>
  <bookViews>
    <workbookView xWindow="14340" yWindow="735" windowWidth="13380" windowHeight="15270" tabRatio="453" xr2:uid="{00000000-000D-0000-FFFF-FFFF00000000}"/>
  </bookViews>
  <sheets>
    <sheet name="Planilha1" sheetId="1" r:id="rId1"/>
  </sheets>
  <definedNames>
    <definedName name="_xlnm.Print_Area" localSheetId="0">Planilha1!$A$1:$F$28</definedName>
    <definedName name="Excel_BuiltIn_Print_Area" localSheetId="0">Planilha1!#REF!</definedName>
    <definedName name="_xlnm.Print_Titles" localSheetId="0">Planilha1!$1:$7</definedName>
  </definedNames>
  <calcPr calcId="191029" iterateDelta="1E-4"/>
</workbook>
</file>

<file path=xl/calcChain.xml><?xml version="1.0" encoding="utf-8"?>
<calcChain xmlns="http://schemas.openxmlformats.org/spreadsheetml/2006/main">
  <c r="D14" i="1" l="1"/>
  <c r="H15" i="1"/>
  <c r="H14" i="1"/>
  <c r="F15" i="1"/>
  <c r="D15" i="1"/>
  <c r="C13" i="1"/>
  <c r="C17" i="1" s="1"/>
  <c r="D17" i="1" l="1"/>
  <c r="F14" i="1"/>
  <c r="F13" i="1"/>
  <c r="F19" i="1" l="1"/>
  <c r="C18" i="1" s="1"/>
  <c r="D18" i="1" l="1"/>
  <c r="F18" i="1" l="1"/>
</calcChain>
</file>

<file path=xl/sharedStrings.xml><?xml version="1.0" encoding="utf-8"?>
<sst xmlns="http://schemas.openxmlformats.org/spreadsheetml/2006/main" count="40" uniqueCount="33">
  <si>
    <t>Departamento Autônomo de Água e Esgotos</t>
  </si>
  <si>
    <t xml:space="preserve"> www.daaeararaquara.com.br </t>
  </si>
  <si>
    <t>Obra:</t>
  </si>
  <si>
    <t>Local:</t>
  </si>
  <si>
    <t>DESCRIÇÃO</t>
  </si>
  <si>
    <t>30 DIAS</t>
  </si>
  <si>
    <t>60 DIAS</t>
  </si>
  <si>
    <t>SUBTOTAL</t>
  </si>
  <si>
    <t>VALOR  MENSAL</t>
  </si>
  <si>
    <t>%  DESEMBOLSO / MÊS</t>
  </si>
  <si>
    <t>NOTAS:</t>
  </si>
  <si>
    <t xml:space="preserve">I. </t>
  </si>
  <si>
    <t xml:space="preserve">II. </t>
  </si>
  <si>
    <t>A Proponente deverá elaborar o cronograma físico financeiro de acordo com as suas condições de mobilização, mão de obra e equipamentos, bem como, o prazo necessário para aquisição e entrega dos materiais para realização dos serviços.</t>
  </si>
  <si>
    <t>GERÊNCIA DE ENGENHARIA</t>
  </si>
  <si>
    <t>_______________________________________</t>
  </si>
  <si>
    <t>Serviços Preliminares</t>
  </si>
  <si>
    <t>Serviços Complementares</t>
  </si>
  <si>
    <t>Telefone: (16) 3324 9555 – Atendimento: 0800 602-2324</t>
  </si>
  <si>
    <t>As medições com valores abaixo de 90% do estabelecido no cronograma, sem justificativa da Contratada e deferimento da Gerência responsável e da Diretoria de Planejamento, serão penalizadas de acordo com as condições estabelecidas no edital da licitação.</t>
  </si>
  <si>
    <t xml:space="preserve"> CNPJ 44.239.770/0001-67 – IE: ISENTO</t>
  </si>
  <si>
    <t>ITEM</t>
  </si>
  <si>
    <t>-</t>
  </si>
  <si>
    <t>Rua Domingos Barbieri, 100 – CEP 14802-510 – Araraquara/SP</t>
  </si>
  <si>
    <t>Execução do Remanejamento da Travessia de Água Bruta Captação Anhumas</t>
  </si>
  <si>
    <t>Rodovia SP 255 - Km 73 - Próximo a Usina Maringa - Araraquara-SP</t>
  </si>
  <si>
    <t>Prazo:</t>
  </si>
  <si>
    <t>Execução de travessia por MND</t>
  </si>
  <si>
    <t>VALOR TOTAL (R$) (COM BDI)</t>
  </si>
  <si>
    <t>60 (sessenta) dias</t>
  </si>
  <si>
    <t>III.</t>
  </si>
  <si>
    <t>Previsão de inicio Final de Março de 2023.</t>
  </si>
  <si>
    <t>ANEXO V -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</si>
</sst>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 &quot;* #,##0.00_-;&quot;-R$ &quot;* #,##0.00_-;_-&quot;R$ &quot;* \-??_-;_-@_-"/>
    <numFmt numFmtId="165" formatCode="_(&quot;R$ &quot;* #,##0.00_);_(&quot;R$ &quot;* \(#,##0.00\);_(&quot;R$ &quot;* \-??_);_(@_)"/>
    <numFmt numFmtId="166" formatCode="[$R$-416]\ #,##0.00;[Red]\-[$R$-416]\ #,##0.00"/>
    <numFmt numFmtId="167" formatCode="&quot;R$ &quot;#,##0.00"/>
    <numFmt numFmtId="168" formatCode="&quot;R$&quot;\ #,##0.00"/>
  </numFmts>
  <fonts count="21" x14ac:knownFonts="1"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8"/>
      <color indexed="9"/>
      <name val="Arial"/>
      <family val="2"/>
      <charset val="1"/>
    </font>
    <font>
      <sz val="10"/>
      <color indexed="9"/>
      <name val="Arial"/>
      <family val="2"/>
      <charset val="1"/>
    </font>
    <font>
      <sz val="8"/>
      <color indexed="13"/>
      <name val="Arial"/>
      <family val="2"/>
      <charset val="1"/>
    </font>
    <font>
      <sz val="7"/>
      <name val="Arial"/>
      <family val="2"/>
      <charset val="1"/>
    </font>
    <font>
      <sz val="12"/>
      <name val="Arial"/>
      <family val="2"/>
      <charset val="1"/>
    </font>
    <font>
      <sz val="8"/>
      <color indexed="56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</font>
    <font>
      <sz val="11"/>
      <color indexed="13"/>
      <name val="Arial"/>
      <family val="2"/>
      <charset val="1"/>
    </font>
    <font>
      <sz val="8"/>
      <color indexed="10"/>
      <name val="Arial"/>
      <family val="2"/>
      <charset val="1"/>
    </font>
    <font>
      <sz val="8"/>
      <color indexed="23"/>
      <name val="Arial"/>
      <family val="2"/>
      <charset val="1"/>
    </font>
    <font>
      <b/>
      <sz val="8"/>
      <color indexed="30"/>
      <name val="Arial"/>
      <family val="2"/>
      <charset val="1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6" fillId="0" borderId="0" applyFill="0" applyBorder="0" applyAlignment="0" applyProtection="0"/>
    <xf numFmtId="0" fontId="16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center"/>
    </xf>
    <xf numFmtId="2" fontId="5" fillId="2" borderId="0" xfId="0" applyNumberFormat="1" applyFont="1" applyFill="1" applyAlignment="1">
      <alignment horizontal="left" vertical="top"/>
    </xf>
    <xf numFmtId="2" fontId="5" fillId="2" borderId="0" xfId="0" applyNumberFormat="1" applyFont="1" applyFill="1" applyAlignment="1">
      <alignment horizontal="center"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1" applyFont="1" applyFill="1" applyBorder="1" applyAlignment="1" applyProtection="1">
      <alignment vertical="center"/>
    </xf>
    <xf numFmtId="0" fontId="7" fillId="0" borderId="0" xfId="0" applyFont="1" applyAlignment="1">
      <alignment vertical="center"/>
    </xf>
    <xf numFmtId="2" fontId="1" fillId="0" borderId="0" xfId="0" applyNumberFormat="1" applyFont="1" applyAlignment="1">
      <alignment horizontal="left" vertical="center"/>
    </xf>
    <xf numFmtId="165" fontId="6" fillId="0" borderId="0" xfId="2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4" fontId="5" fillId="0" borderId="0" xfId="1" applyFont="1" applyFill="1" applyBorder="1" applyAlignment="1" applyProtection="1">
      <alignment horizontal="center" vertical="center"/>
    </xf>
    <xf numFmtId="0" fontId="8" fillId="3" borderId="0" xfId="0" applyFont="1" applyFill="1" applyAlignment="1">
      <alignment vertical="top" wrapText="1"/>
    </xf>
    <xf numFmtId="0" fontId="10" fillId="0" borderId="0" xfId="0" applyFont="1" applyAlignment="1">
      <alignment vertical="center"/>
    </xf>
    <xf numFmtId="2" fontId="5" fillId="0" borderId="0" xfId="0" applyNumberFormat="1" applyFont="1" applyAlignment="1">
      <alignment horizontal="center" vertical="top"/>
    </xf>
    <xf numFmtId="49" fontId="10" fillId="0" borderId="0" xfId="3" applyNumberFormat="1" applyFont="1" applyAlignment="1">
      <alignment horizontal="center" vertical="center"/>
    </xf>
    <xf numFmtId="49" fontId="10" fillId="0" borderId="0" xfId="3" applyNumberFormat="1" applyFont="1" applyAlignment="1">
      <alignment horizontal="lef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49" fontId="12" fillId="0" borderId="0" xfId="3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49" fontId="15" fillId="0" borderId="0" xfId="3" applyNumberFormat="1" applyFont="1" applyAlignment="1">
      <alignment horizontal="left" vertical="center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16" fillId="0" borderId="8" xfId="0" applyFont="1" applyBorder="1"/>
    <xf numFmtId="0" fontId="16" fillId="0" borderId="9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vertical="center"/>
    </xf>
    <xf numFmtId="4" fontId="0" fillId="0" borderId="5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vertical="center"/>
    </xf>
    <xf numFmtId="4" fontId="0" fillId="0" borderId="0" xfId="0" applyNumberFormat="1" applyAlignment="1">
      <alignment horizontal="right" vertical="center" wrapText="1"/>
    </xf>
    <xf numFmtId="49" fontId="19" fillId="0" borderId="14" xfId="3" applyNumberFormat="1" applyFont="1" applyBorder="1" applyAlignment="1">
      <alignment horizontal="left" vertical="center"/>
    </xf>
    <xf numFmtId="168" fontId="20" fillId="0" borderId="0" xfId="0" applyNumberFormat="1" applyFont="1" applyAlignment="1">
      <alignment horizontal="left" vertical="center"/>
    </xf>
    <xf numFmtId="168" fontId="20" fillId="0" borderId="0" xfId="3" applyNumberFormat="1" applyFont="1" applyAlignment="1">
      <alignment horizontal="left" vertical="center"/>
    </xf>
    <xf numFmtId="168" fontId="10" fillId="0" borderId="0" xfId="3" applyNumberFormat="1" applyFont="1" applyAlignment="1">
      <alignment horizontal="left" vertical="center"/>
    </xf>
    <xf numFmtId="4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166" fontId="20" fillId="0" borderId="2" xfId="0" applyNumberFormat="1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0" fontId="20" fillId="0" borderId="2" xfId="0" applyNumberFormat="1" applyFont="1" applyBorder="1" applyAlignment="1">
      <alignment horizontal="center" vertical="center"/>
    </xf>
    <xf numFmtId="166" fontId="18" fillId="0" borderId="2" xfId="0" applyNumberFormat="1" applyFont="1" applyBorder="1" applyAlignment="1">
      <alignment horizontal="right" vertical="center" indent="1"/>
    </xf>
    <xf numFmtId="0" fontId="0" fillId="0" borderId="2" xfId="0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4" fontId="18" fillId="0" borderId="1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14" xfId="3" applyFont="1" applyBorder="1" applyAlignment="1">
      <alignment horizontal="left" vertical="center" wrapText="1"/>
    </xf>
    <xf numFmtId="0" fontId="19" fillId="0" borderId="14" xfId="3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164" fontId="5" fillId="0" borderId="0" xfId="1" applyFont="1" applyFill="1" applyBorder="1" applyAlignment="1" applyProtection="1">
      <alignment horizontal="center" vertical="center"/>
    </xf>
    <xf numFmtId="49" fontId="9" fillId="0" borderId="14" xfId="3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19" fillId="0" borderId="23" xfId="3" applyFont="1" applyBorder="1" applyAlignment="1">
      <alignment horizontal="left" vertical="center"/>
    </xf>
    <xf numFmtId="0" fontId="19" fillId="0" borderId="24" xfId="3" applyFont="1" applyBorder="1" applyAlignment="1">
      <alignment horizontal="left" vertical="center"/>
    </xf>
    <xf numFmtId="0" fontId="19" fillId="0" borderId="25" xfId="3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</cellXfs>
  <cellStyles count="4">
    <cellStyle name="Moeda" xfId="1" builtinId="4"/>
    <cellStyle name="Normal" xfId="0" builtinId="0"/>
    <cellStyle name="Normal_pc487 hutchinson cestari" xfId="2" xr:uid="{00000000-0005-0000-0000-000002000000}"/>
    <cellStyle name="Normal_pc502 stec-pav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441982</xdr:colOff>
      <xdr:row>0</xdr:row>
      <xdr:rowOff>93132</xdr:rowOff>
    </xdr:from>
    <xdr:to>
      <xdr:col>5</xdr:col>
      <xdr:colOff>1164166</xdr:colOff>
      <xdr:row>4</xdr:row>
      <xdr:rowOff>93132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5AB449EF-BE7A-44D0-A00A-47508707F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649" y="93132"/>
          <a:ext cx="722184" cy="719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107043</xdr:colOff>
      <xdr:row>0</xdr:row>
      <xdr:rowOff>81492</xdr:rowOff>
    </xdr:from>
    <xdr:to>
      <xdr:col>1</xdr:col>
      <xdr:colOff>307198</xdr:colOff>
      <xdr:row>4</xdr:row>
      <xdr:rowOff>100542</xdr:rowOff>
    </xdr:to>
    <xdr:pic>
      <xdr:nvPicPr>
        <xdr:cNvPr id="3" name="Figuras 1">
          <a:extLst>
            <a:ext uri="{FF2B5EF4-FFF2-40B4-BE49-F238E27FC236}">
              <a16:creationId xmlns:a16="http://schemas.microsoft.com/office/drawing/2014/main" id="{B6F7C5B7-1073-4C2F-B659-3B0CE8ECD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043" y="81492"/>
          <a:ext cx="676405" cy="7387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view="pageBreakPreview" zoomScale="90" zoomScaleSheetLayoutView="90" workbookViewId="0">
      <selection activeCell="G21" sqref="G21"/>
    </sheetView>
  </sheetViews>
  <sheetFormatPr defaultColWidth="11.5703125" defaultRowHeight="12.75" x14ac:dyDescent="0.2"/>
  <cols>
    <col min="1" max="1" width="7.140625" style="1" customWidth="1"/>
    <col min="2" max="2" width="54.5703125" style="2" customWidth="1"/>
    <col min="3" max="5" width="16.7109375" style="1" customWidth="1"/>
    <col min="6" max="6" width="19.5703125" style="2" customWidth="1"/>
    <col min="7" max="7" width="14.28515625" style="2" customWidth="1"/>
    <col min="8" max="8" width="18" style="2" bestFit="1" customWidth="1"/>
    <col min="9" max="10" width="16.140625" style="2" customWidth="1"/>
    <col min="11" max="11" width="14" style="2" customWidth="1"/>
    <col min="12" max="12" width="48.28515625" style="2" customWidth="1"/>
    <col min="13" max="13" width="14.28515625" style="2" customWidth="1"/>
    <col min="14" max="14" width="15.28515625" style="3" customWidth="1"/>
    <col min="15" max="15" width="45" style="2" customWidth="1"/>
    <col min="16" max="16" width="11.5703125" style="4"/>
    <col min="17" max="17" width="17.42578125" style="4" customWidth="1"/>
    <col min="18" max="19" width="11.5703125" style="4"/>
    <col min="20" max="16384" width="11.5703125" style="2"/>
  </cols>
  <sheetData>
    <row r="1" spans="1:22" ht="21.75" customHeight="1" x14ac:dyDescent="0.2">
      <c r="A1" s="70" t="s">
        <v>0</v>
      </c>
      <c r="B1" s="71"/>
      <c r="C1" s="71"/>
      <c r="D1" s="71"/>
      <c r="E1" s="71"/>
      <c r="F1" s="72"/>
      <c r="G1" s="5"/>
      <c r="H1" s="5"/>
      <c r="I1" s="5"/>
      <c r="L1" s="76"/>
      <c r="M1" s="6"/>
      <c r="N1" s="7"/>
      <c r="O1" s="8"/>
      <c r="P1" s="9"/>
      <c r="Q1" s="10"/>
      <c r="R1" s="10"/>
      <c r="S1" s="10"/>
      <c r="T1" s="77"/>
      <c r="U1" s="11"/>
      <c r="V1" s="12"/>
    </row>
    <row r="2" spans="1:22" ht="12" customHeight="1" x14ac:dyDescent="0.2">
      <c r="A2" s="67" t="s">
        <v>23</v>
      </c>
      <c r="B2" s="68"/>
      <c r="C2" s="68"/>
      <c r="D2" s="68"/>
      <c r="E2" s="68"/>
      <c r="F2" s="69"/>
      <c r="G2" s="13"/>
      <c r="H2" s="13"/>
      <c r="I2" s="13"/>
      <c r="L2" s="76"/>
      <c r="M2" s="14"/>
      <c r="N2" s="7"/>
      <c r="O2" s="8"/>
      <c r="P2" s="9"/>
      <c r="Q2" s="10"/>
      <c r="R2" s="10"/>
      <c r="S2" s="10"/>
      <c r="T2" s="77"/>
      <c r="U2" s="11"/>
      <c r="V2" s="12"/>
    </row>
    <row r="3" spans="1:22" ht="12" customHeight="1" x14ac:dyDescent="0.2">
      <c r="A3" s="67" t="s">
        <v>18</v>
      </c>
      <c r="B3" s="68"/>
      <c r="C3" s="68"/>
      <c r="D3" s="68"/>
      <c r="E3" s="68"/>
      <c r="F3" s="69"/>
      <c r="G3" s="13"/>
      <c r="H3" s="13"/>
      <c r="I3" s="13"/>
      <c r="L3" s="76"/>
      <c r="M3" s="12"/>
      <c r="N3" s="7"/>
      <c r="O3" s="8"/>
      <c r="P3" s="9"/>
      <c r="Q3" s="10"/>
      <c r="R3" s="10"/>
      <c r="S3" s="10"/>
      <c r="T3" s="77"/>
      <c r="U3" s="11"/>
      <c r="V3" s="12"/>
    </row>
    <row r="4" spans="1:22" ht="12" customHeight="1" x14ac:dyDescent="0.2">
      <c r="A4" s="67" t="s">
        <v>20</v>
      </c>
      <c r="B4" s="68"/>
      <c r="C4" s="68"/>
      <c r="D4" s="68"/>
      <c r="E4" s="68"/>
      <c r="F4" s="69"/>
      <c r="G4" s="15"/>
      <c r="H4" s="15"/>
      <c r="I4" s="15"/>
      <c r="M4" s="12"/>
      <c r="S4" s="16"/>
      <c r="T4" s="12"/>
      <c r="U4" s="11"/>
      <c r="V4" s="12"/>
    </row>
    <row r="5" spans="1:22" ht="12" customHeight="1" x14ac:dyDescent="0.2">
      <c r="A5" s="80" t="s">
        <v>1</v>
      </c>
      <c r="B5" s="81"/>
      <c r="C5" s="81"/>
      <c r="D5" s="81"/>
      <c r="E5" s="81"/>
      <c r="F5" s="82"/>
      <c r="G5" s="17"/>
      <c r="H5" s="17"/>
      <c r="I5" s="17"/>
      <c r="L5" s="18"/>
      <c r="M5" s="18"/>
      <c r="T5" s="12"/>
      <c r="U5" s="11"/>
      <c r="V5" s="12"/>
    </row>
    <row r="6" spans="1:22" ht="7.5" customHeight="1" x14ac:dyDescent="0.2">
      <c r="A6" s="83"/>
      <c r="B6" s="83"/>
      <c r="C6" s="83"/>
      <c r="D6" s="83"/>
      <c r="E6" s="83"/>
      <c r="F6" s="83"/>
      <c r="J6" s="46"/>
      <c r="K6" s="46"/>
      <c r="L6" s="46"/>
      <c r="M6" s="78"/>
      <c r="N6" s="7"/>
      <c r="O6" s="20"/>
      <c r="P6" s="9"/>
      <c r="Q6" s="10"/>
      <c r="R6" s="10"/>
      <c r="S6" s="10"/>
      <c r="T6" s="77"/>
      <c r="U6" s="11"/>
      <c r="V6" s="12"/>
    </row>
    <row r="7" spans="1:22" ht="30" customHeight="1" x14ac:dyDescent="0.2">
      <c r="A7" s="79" t="s">
        <v>32</v>
      </c>
      <c r="B7" s="79"/>
      <c r="C7" s="79"/>
      <c r="D7" s="79"/>
      <c r="E7" s="79"/>
      <c r="F7" s="79"/>
      <c r="G7" s="21"/>
      <c r="H7" s="21"/>
      <c r="I7" s="21"/>
      <c r="J7" s="46"/>
      <c r="K7" s="46"/>
      <c r="L7" s="46"/>
      <c r="M7" s="78"/>
      <c r="N7" s="7"/>
      <c r="O7" s="20"/>
      <c r="P7" s="9"/>
      <c r="Q7" s="10"/>
      <c r="R7" s="10"/>
      <c r="S7" s="10"/>
      <c r="T7" s="77"/>
      <c r="U7" s="22"/>
      <c r="V7" s="12"/>
    </row>
    <row r="8" spans="1:22" ht="25.5" customHeight="1" x14ac:dyDescent="0.2">
      <c r="A8" s="45" t="s">
        <v>2</v>
      </c>
      <c r="B8" s="74" t="s">
        <v>24</v>
      </c>
      <c r="C8" s="74"/>
      <c r="D8" s="74"/>
      <c r="E8" s="74"/>
      <c r="F8" s="74"/>
      <c r="G8" s="21"/>
      <c r="H8" s="21"/>
      <c r="I8" s="21"/>
      <c r="J8" s="46"/>
      <c r="K8" s="46"/>
      <c r="L8" s="46"/>
      <c r="M8" s="78"/>
      <c r="N8" s="7"/>
      <c r="O8" s="20"/>
      <c r="P8" s="9"/>
      <c r="Q8" s="10"/>
      <c r="R8" s="10"/>
      <c r="S8" s="10"/>
      <c r="T8" s="77"/>
      <c r="U8" s="22"/>
      <c r="V8" s="12"/>
    </row>
    <row r="9" spans="1:22" ht="25.5" customHeight="1" x14ac:dyDescent="0.2">
      <c r="A9" s="45" t="s">
        <v>3</v>
      </c>
      <c r="B9" s="75" t="s">
        <v>25</v>
      </c>
      <c r="C9" s="75"/>
      <c r="D9" s="75"/>
      <c r="E9" s="75"/>
      <c r="F9" s="75"/>
      <c r="G9" s="21"/>
      <c r="H9" s="21"/>
      <c r="I9" s="21"/>
      <c r="J9" s="46"/>
      <c r="K9" s="46"/>
      <c r="L9" s="46"/>
      <c r="M9" s="78"/>
      <c r="N9" s="7"/>
      <c r="O9" s="20"/>
      <c r="P9" s="9"/>
      <c r="Q9" s="10"/>
      <c r="R9" s="10"/>
      <c r="S9" s="10"/>
      <c r="T9" s="77"/>
      <c r="U9" s="22"/>
      <c r="V9" s="12"/>
    </row>
    <row r="10" spans="1:22" ht="25.5" customHeight="1" x14ac:dyDescent="0.2">
      <c r="A10" s="45" t="s">
        <v>26</v>
      </c>
      <c r="B10" s="85" t="s">
        <v>29</v>
      </c>
      <c r="C10" s="86"/>
      <c r="D10" s="86"/>
      <c r="E10" s="86"/>
      <c r="F10" s="87"/>
      <c r="G10" s="21"/>
      <c r="H10" s="21"/>
      <c r="I10" s="21"/>
      <c r="J10" s="46"/>
      <c r="K10" s="46"/>
      <c r="L10" s="46"/>
      <c r="M10" s="78"/>
      <c r="N10" s="7"/>
      <c r="O10" s="20"/>
      <c r="P10" s="9"/>
      <c r="Q10" s="10"/>
      <c r="R10" s="10"/>
      <c r="S10" s="10"/>
      <c r="T10" s="77"/>
      <c r="U10" s="22"/>
      <c r="V10" s="12"/>
    </row>
    <row r="11" spans="1:22" ht="11.1" customHeight="1" x14ac:dyDescent="0.2">
      <c r="A11" s="64"/>
      <c r="B11" s="65"/>
      <c r="C11" s="65"/>
      <c r="D11" s="65"/>
      <c r="E11" s="65"/>
      <c r="F11" s="66"/>
      <c r="G11" s="21"/>
      <c r="H11" s="21"/>
      <c r="I11" s="21"/>
      <c r="J11" s="46"/>
      <c r="K11" s="46"/>
      <c r="L11" s="46"/>
      <c r="M11" s="78"/>
      <c r="N11" s="7"/>
      <c r="O11" s="20"/>
      <c r="P11" s="9"/>
      <c r="Q11" s="10"/>
      <c r="R11" s="10"/>
      <c r="S11" s="10"/>
      <c r="T11" s="77"/>
      <c r="U11" s="22"/>
      <c r="V11" s="12"/>
    </row>
    <row r="12" spans="1:22" ht="24.95" customHeight="1" x14ac:dyDescent="0.2">
      <c r="A12" s="49" t="s">
        <v>21</v>
      </c>
      <c r="B12" s="49" t="s">
        <v>4</v>
      </c>
      <c r="C12" s="50" t="s">
        <v>5</v>
      </c>
      <c r="D12" s="51" t="s">
        <v>6</v>
      </c>
      <c r="E12" s="51" t="s">
        <v>22</v>
      </c>
      <c r="F12" s="49" t="s">
        <v>7</v>
      </c>
      <c r="G12" s="21"/>
      <c r="H12" s="21"/>
      <c r="M12" s="78"/>
      <c r="N12" s="7"/>
      <c r="O12" s="20"/>
      <c r="P12" s="9"/>
      <c r="Q12" s="10"/>
      <c r="R12" s="10"/>
      <c r="S12" s="10"/>
      <c r="T12" s="77"/>
      <c r="U12" s="22"/>
      <c r="V12" s="12"/>
    </row>
    <row r="13" spans="1:22" ht="24.95" customHeight="1" x14ac:dyDescent="0.2">
      <c r="A13" s="52">
        <v>1</v>
      </c>
      <c r="B13" s="53" t="s">
        <v>16</v>
      </c>
      <c r="C13" s="54">
        <f>5124.55</f>
        <v>5124.55</v>
      </c>
      <c r="D13" s="54">
        <v>5010</v>
      </c>
      <c r="E13" s="54" t="s">
        <v>22</v>
      </c>
      <c r="F13" s="54">
        <f>SUM(C13:E13)</f>
        <v>10134.549999999999</v>
      </c>
      <c r="G13" s="42"/>
      <c r="H13" s="44"/>
      <c r="I13" s="46"/>
      <c r="J13" s="46"/>
      <c r="K13" s="46"/>
      <c r="L13" s="46"/>
      <c r="M13" s="78"/>
      <c r="N13" s="7"/>
      <c r="O13" s="20"/>
      <c r="P13" s="9"/>
      <c r="Q13" s="10"/>
      <c r="R13" s="10"/>
      <c r="S13" s="10"/>
      <c r="T13" s="77"/>
      <c r="U13" s="22"/>
      <c r="V13" s="12"/>
    </row>
    <row r="14" spans="1:22" ht="24.95" customHeight="1" x14ac:dyDescent="0.2">
      <c r="A14" s="52">
        <v>2</v>
      </c>
      <c r="B14" s="53" t="s">
        <v>27</v>
      </c>
      <c r="C14" s="54">
        <v>596016.18999999994</v>
      </c>
      <c r="D14" s="54">
        <f>596016.19</f>
        <v>596016.18999999994</v>
      </c>
      <c r="E14" s="54" t="s">
        <v>22</v>
      </c>
      <c r="F14" s="54">
        <f t="shared" ref="F14" si="0">SUM(C14:E14)</f>
        <v>1192032.3799999999</v>
      </c>
      <c r="G14" s="43"/>
      <c r="H14" s="44">
        <f>1192032.37</f>
        <v>1192032.3700000001</v>
      </c>
      <c r="I14" s="46"/>
      <c r="J14" s="46"/>
      <c r="K14" s="46"/>
      <c r="L14" s="46"/>
      <c r="M14" s="78"/>
      <c r="N14" s="7"/>
      <c r="O14" s="20"/>
      <c r="P14" s="9"/>
      <c r="Q14" s="10"/>
      <c r="R14" s="10"/>
      <c r="S14" s="10"/>
      <c r="T14" s="77"/>
      <c r="U14" s="22"/>
      <c r="V14" s="12"/>
    </row>
    <row r="15" spans="1:22" ht="24.95" customHeight="1" x14ac:dyDescent="0.2">
      <c r="A15" s="52">
        <v>3</v>
      </c>
      <c r="B15" s="53" t="s">
        <v>17</v>
      </c>
      <c r="C15" s="54" t="s">
        <v>22</v>
      </c>
      <c r="D15" s="54">
        <f>44070.89+23376.95+59265.68</f>
        <v>126713.51999999999</v>
      </c>
      <c r="E15" s="54" t="s">
        <v>22</v>
      </c>
      <c r="F15" s="54">
        <f>SUM(C15:E15)-0.01</f>
        <v>126713.51</v>
      </c>
      <c r="G15" s="43"/>
      <c r="H15" s="44">
        <f>H14/2</f>
        <v>596016.18500000006</v>
      </c>
      <c r="I15" s="46"/>
      <c r="J15" s="46"/>
      <c r="K15" s="46"/>
      <c r="L15" s="46"/>
      <c r="M15" s="78"/>
      <c r="N15" s="7"/>
      <c r="O15" s="20"/>
      <c r="P15" s="9"/>
      <c r="Q15" s="10"/>
      <c r="R15" s="10"/>
      <c r="S15" s="10"/>
      <c r="T15" s="77"/>
      <c r="U15" s="22"/>
      <c r="V15" s="12"/>
    </row>
    <row r="16" spans="1:22" ht="24.95" customHeight="1" x14ac:dyDescent="0.2">
      <c r="A16" s="84"/>
      <c r="B16" s="84"/>
      <c r="C16" s="84"/>
      <c r="D16" s="84"/>
      <c r="E16" s="84"/>
      <c r="F16" s="84"/>
      <c r="H16" s="23"/>
      <c r="I16" s="46"/>
      <c r="J16" s="46"/>
      <c r="K16" s="46"/>
      <c r="L16" s="46"/>
      <c r="M16" s="78"/>
      <c r="N16" s="7"/>
      <c r="O16" s="20"/>
      <c r="P16" s="9"/>
      <c r="Q16" s="10"/>
      <c r="R16" s="10"/>
      <c r="S16" s="10"/>
      <c r="T16" s="77"/>
      <c r="U16" s="22"/>
      <c r="V16" s="12"/>
    </row>
    <row r="17" spans="1:21" ht="24.95" customHeight="1" x14ac:dyDescent="0.2">
      <c r="A17" s="73" t="s">
        <v>8</v>
      </c>
      <c r="B17" s="73"/>
      <c r="C17" s="55">
        <f>SUM(C13:C15)</f>
        <v>601140.74</v>
      </c>
      <c r="D17" s="55">
        <f t="shared" ref="D17" si="1">SUM(D13:D15)</f>
        <v>727739.71</v>
      </c>
      <c r="E17" s="55" t="s">
        <v>22</v>
      </c>
      <c r="F17" s="54" t="s">
        <v>22</v>
      </c>
      <c r="G17" s="29"/>
      <c r="I17" s="47"/>
      <c r="J17" s="46"/>
      <c r="K17" s="46"/>
      <c r="L17" s="46"/>
      <c r="M17" s="12"/>
      <c r="S17" s="16"/>
      <c r="T17" s="12"/>
      <c r="U17" s="22"/>
    </row>
    <row r="18" spans="1:21" ht="24.95" customHeight="1" x14ac:dyDescent="0.2">
      <c r="A18" s="73" t="s">
        <v>9</v>
      </c>
      <c r="B18" s="73"/>
      <c r="C18" s="56">
        <f>C17/F19</f>
        <v>0.45236630919181864</v>
      </c>
      <c r="D18" s="56">
        <f t="shared" ref="D18" si="2">D17/$F19</f>
        <v>0.54763369833331277</v>
      </c>
      <c r="E18" s="56" t="s">
        <v>22</v>
      </c>
      <c r="F18" s="59">
        <f>SUM(C18:E18)</f>
        <v>1.0000000075251314</v>
      </c>
      <c r="G18" s="29"/>
      <c r="I18" s="47"/>
      <c r="J18" s="46"/>
      <c r="K18" s="46"/>
      <c r="L18" s="46"/>
      <c r="M18" s="12"/>
      <c r="S18" s="16"/>
      <c r="T18" s="12"/>
      <c r="U18" s="22"/>
    </row>
    <row r="19" spans="1:21" ht="24.95" customHeight="1" x14ac:dyDescent="0.2">
      <c r="A19" s="60" t="s">
        <v>28</v>
      </c>
      <c r="B19" s="60"/>
      <c r="C19" s="61"/>
      <c r="D19" s="62"/>
      <c r="E19" s="63"/>
      <c r="F19" s="57">
        <f>F13+F14+F15</f>
        <v>1328880.44</v>
      </c>
      <c r="G19" s="29"/>
      <c r="I19" s="48"/>
      <c r="J19" s="46"/>
      <c r="K19" s="46"/>
      <c r="L19" s="46"/>
      <c r="M19" s="12"/>
      <c r="S19" s="16"/>
      <c r="T19" s="12"/>
      <c r="U19" s="22"/>
    </row>
    <row r="20" spans="1:21" ht="15" x14ac:dyDescent="0.2">
      <c r="A20" s="88"/>
      <c r="B20" s="88"/>
      <c r="C20" s="88"/>
      <c r="D20" s="88"/>
      <c r="E20" s="88"/>
      <c r="F20" s="88"/>
      <c r="G20" s="29"/>
      <c r="I20" s="24"/>
      <c r="M20" s="12"/>
      <c r="S20" s="16"/>
      <c r="T20" s="12"/>
      <c r="U20" s="22"/>
    </row>
    <row r="21" spans="1:21" ht="25.5" customHeight="1" x14ac:dyDescent="0.2">
      <c r="A21" s="95" t="s">
        <v>10</v>
      </c>
      <c r="B21" s="95"/>
      <c r="C21" s="95"/>
      <c r="D21" s="95"/>
      <c r="E21" s="95"/>
      <c r="F21" s="95"/>
      <c r="G21" s="24"/>
      <c r="I21" s="24"/>
      <c r="L21" s="30"/>
      <c r="M21" s="19"/>
      <c r="N21" s="25"/>
      <c r="O21" s="31"/>
      <c r="P21" s="26"/>
      <c r="Q21" s="27"/>
      <c r="R21" s="27"/>
      <c r="S21" s="27"/>
      <c r="T21" s="28"/>
      <c r="U21" s="22"/>
    </row>
    <row r="22" spans="1:21" ht="25.5" customHeight="1" x14ac:dyDescent="0.2">
      <c r="A22" s="58" t="s">
        <v>11</v>
      </c>
      <c r="B22" s="96" t="s">
        <v>31</v>
      </c>
      <c r="C22" s="96"/>
      <c r="D22" s="96"/>
      <c r="E22" s="96"/>
      <c r="F22" s="96"/>
      <c r="G22" s="24"/>
      <c r="I22" s="24"/>
      <c r="L22" s="30"/>
      <c r="M22" s="19"/>
      <c r="N22" s="25"/>
      <c r="O22" s="31"/>
      <c r="P22" s="26"/>
      <c r="Q22" s="27"/>
      <c r="R22" s="27"/>
      <c r="S22" s="27"/>
      <c r="T22" s="28"/>
      <c r="U22" s="22"/>
    </row>
    <row r="23" spans="1:21" ht="30" customHeight="1" x14ac:dyDescent="0.2">
      <c r="A23" s="58" t="s">
        <v>12</v>
      </c>
      <c r="B23" s="96" t="s">
        <v>19</v>
      </c>
      <c r="C23" s="96"/>
      <c r="D23" s="96"/>
      <c r="E23" s="96"/>
      <c r="F23" s="96"/>
      <c r="G23" s="24"/>
      <c r="I23" s="24"/>
      <c r="L23" s="30"/>
      <c r="M23" s="19"/>
      <c r="N23" s="25"/>
      <c r="O23" s="31"/>
      <c r="P23" s="26"/>
      <c r="Q23" s="27"/>
      <c r="R23" s="27"/>
      <c r="S23" s="27"/>
      <c r="T23" s="28"/>
      <c r="U23" s="22"/>
    </row>
    <row r="24" spans="1:21" ht="30" customHeight="1" x14ac:dyDescent="0.2">
      <c r="A24" s="58" t="s">
        <v>30</v>
      </c>
      <c r="B24" s="96" t="s">
        <v>13</v>
      </c>
      <c r="C24" s="96"/>
      <c r="D24" s="96"/>
      <c r="E24" s="96"/>
      <c r="F24" s="96"/>
      <c r="G24" s="24"/>
      <c r="I24" s="24"/>
      <c r="L24" s="97"/>
      <c r="M24" s="78"/>
      <c r="N24" s="25"/>
      <c r="O24" s="32"/>
      <c r="P24" s="26"/>
      <c r="Q24" s="27"/>
      <c r="R24" s="27"/>
      <c r="S24" s="27"/>
      <c r="T24" s="77"/>
      <c r="U24" s="22"/>
    </row>
    <row r="25" spans="1:21" ht="20.25" customHeight="1" x14ac:dyDescent="0.2">
      <c r="A25" s="34"/>
      <c r="B25" s="36"/>
      <c r="C25" s="36"/>
      <c r="D25" s="35"/>
      <c r="E25" s="35"/>
      <c r="F25" s="37"/>
      <c r="G25" s="33"/>
      <c r="I25" s="24"/>
      <c r="L25" s="97"/>
      <c r="M25" s="78"/>
      <c r="N25" s="25"/>
      <c r="O25" s="32"/>
      <c r="P25" s="26"/>
      <c r="Q25" s="27"/>
      <c r="R25" s="27"/>
      <c r="S25" s="27"/>
      <c r="T25" s="77"/>
      <c r="U25" s="22"/>
    </row>
    <row r="26" spans="1:21" ht="15" x14ac:dyDescent="0.2">
      <c r="A26" s="92" t="s">
        <v>15</v>
      </c>
      <c r="B26" s="93"/>
      <c r="C26" s="93"/>
      <c r="D26" s="93"/>
      <c r="E26" s="93"/>
      <c r="F26" s="94"/>
      <c r="G26" s="33"/>
      <c r="I26" s="24"/>
      <c r="L26" s="97"/>
      <c r="M26" s="78"/>
      <c r="N26" s="25"/>
      <c r="O26" s="32"/>
      <c r="P26" s="26"/>
      <c r="Q26" s="27"/>
      <c r="R26" s="27"/>
      <c r="S26" s="27"/>
      <c r="T26" s="77"/>
      <c r="U26" s="22"/>
    </row>
    <row r="27" spans="1:21" ht="15" x14ac:dyDescent="0.2">
      <c r="A27" s="89" t="s">
        <v>14</v>
      </c>
      <c r="B27" s="90"/>
      <c r="C27" s="90"/>
      <c r="D27" s="90"/>
      <c r="E27" s="90"/>
      <c r="F27" s="91"/>
      <c r="G27" s="33"/>
      <c r="I27" s="24"/>
      <c r="L27" s="97"/>
      <c r="M27" s="78"/>
      <c r="N27" s="25"/>
      <c r="O27" s="32"/>
      <c r="P27" s="26"/>
      <c r="Q27" s="27"/>
      <c r="R27" s="27"/>
      <c r="S27" s="27"/>
      <c r="T27" s="77"/>
      <c r="U27" s="22"/>
    </row>
    <row r="28" spans="1:21" ht="14.25" customHeight="1" x14ac:dyDescent="0.2">
      <c r="A28" s="38"/>
      <c r="B28" s="39"/>
      <c r="C28" s="40"/>
      <c r="D28" s="40"/>
      <c r="E28" s="40"/>
      <c r="F28" s="41"/>
    </row>
  </sheetData>
  <sheetProtection selectLockedCells="1" selectUnlockedCells="1"/>
  <mergeCells count="30">
    <mergeCell ref="A20:F20"/>
    <mergeCell ref="T24:T27"/>
    <mergeCell ref="A27:F27"/>
    <mergeCell ref="A26:F26"/>
    <mergeCell ref="A21:F21"/>
    <mergeCell ref="B23:F23"/>
    <mergeCell ref="B24:F24"/>
    <mergeCell ref="L24:L27"/>
    <mergeCell ref="M24:M27"/>
    <mergeCell ref="B22:F22"/>
    <mergeCell ref="L1:L3"/>
    <mergeCell ref="T1:T3"/>
    <mergeCell ref="A2:F2"/>
    <mergeCell ref="A3:F3"/>
    <mergeCell ref="M6:M16"/>
    <mergeCell ref="T6:T16"/>
    <mergeCell ref="A7:F7"/>
    <mergeCell ref="A5:F5"/>
    <mergeCell ref="A6:F6"/>
    <mergeCell ref="A16:F16"/>
    <mergeCell ref="B10:F10"/>
    <mergeCell ref="A19:B19"/>
    <mergeCell ref="C19:E19"/>
    <mergeCell ref="A11:F11"/>
    <mergeCell ref="A4:F4"/>
    <mergeCell ref="A1:F1"/>
    <mergeCell ref="A17:B17"/>
    <mergeCell ref="A18:B18"/>
    <mergeCell ref="B8:F8"/>
    <mergeCell ref="B9:F9"/>
  </mergeCells>
  <phoneticPr fontId="17" type="noConversion"/>
  <printOptions horizontalCentered="1"/>
  <pageMargins left="0" right="0" top="0.78740157480314965" bottom="0.59055118110236227" header="0" footer="0"/>
  <pageSetup paperSize="9" scale="85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Ademilson Roberto Ramos</dc:creator>
  <cp:lastModifiedBy>Jose Roberto Meciano Junior</cp:lastModifiedBy>
  <cp:lastPrinted>2023-03-27T18:37:49Z</cp:lastPrinted>
  <dcterms:created xsi:type="dcterms:W3CDTF">2020-01-29T18:07:32Z</dcterms:created>
  <dcterms:modified xsi:type="dcterms:W3CDTF">2023-03-27T18:37:54Z</dcterms:modified>
</cp:coreProperties>
</file>