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MEM\Arquivos\Manutencao\BOMBAS SUBMERSAS\REFORMA DE BOMBAS SUBMERSAS ANO 2020\"/>
    </mc:Choice>
  </mc:AlternateContent>
  <xr:revisionPtr revIDLastSave="0" documentId="13_ncr:1_{5A56CF5D-5EC6-4CF8-B19B-5F346A62D5CC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Est. Total" sheetId="1" r:id="rId1"/>
    <sheet name="BHS 813-08 LOTE 1" sheetId="4" r:id="rId2"/>
    <sheet name="BHS 8180-10 LOTE 2" sheetId="3" r:id="rId3"/>
    <sheet name="S200R LOTE 3" sheetId="2" r:id="rId4"/>
    <sheet name="BHS 8170-10 LOTE 4" sheetId="5" r:id="rId5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4" i="5" l="1"/>
  <c r="G73" i="5"/>
  <c r="G72" i="5"/>
  <c r="G69" i="5"/>
  <c r="G51" i="5"/>
  <c r="G52" i="5"/>
  <c r="G53" i="5"/>
  <c r="G54" i="5"/>
  <c r="G50" i="5"/>
  <c r="G49" i="5"/>
  <c r="G48" i="5"/>
  <c r="G31" i="5"/>
  <c r="G30" i="5"/>
  <c r="G18" i="5"/>
  <c r="G19" i="5"/>
  <c r="G20" i="5"/>
  <c r="G21" i="5"/>
  <c r="G22" i="5"/>
  <c r="G23" i="5"/>
  <c r="G24" i="5"/>
  <c r="G25" i="5"/>
  <c r="G26" i="5"/>
  <c r="G27" i="5"/>
  <c r="G28" i="5"/>
  <c r="G29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71" i="5"/>
  <c r="G70" i="5"/>
  <c r="G68" i="5"/>
  <c r="G67" i="5"/>
  <c r="G66" i="5"/>
  <c r="G65" i="5"/>
  <c r="G64" i="5"/>
  <c r="G63" i="5"/>
  <c r="G62" i="5"/>
  <c r="G61" i="5"/>
  <c r="G17" i="5"/>
  <c r="F11" i="1" l="1"/>
  <c r="F75" i="5"/>
  <c r="F55" i="5"/>
  <c r="F43" i="4"/>
  <c r="G72" i="3"/>
  <c r="G71" i="3"/>
  <c r="G70" i="3"/>
  <c r="G69" i="3"/>
  <c r="G68" i="3"/>
  <c r="G67" i="3"/>
  <c r="G66" i="3"/>
  <c r="G64" i="3"/>
  <c r="G63" i="3"/>
  <c r="G57" i="3"/>
  <c r="G58" i="3"/>
  <c r="G59" i="3"/>
  <c r="G60" i="3"/>
  <c r="G61" i="3"/>
  <c r="G62" i="3"/>
  <c r="G65" i="3"/>
  <c r="G56" i="3"/>
  <c r="G44" i="3"/>
  <c r="G43" i="3"/>
  <c r="G42" i="3"/>
  <c r="G41" i="3"/>
  <c r="G40" i="3"/>
  <c r="G39" i="3"/>
  <c r="G45" i="3"/>
  <c r="G46" i="3"/>
  <c r="G47" i="3"/>
  <c r="G38" i="3"/>
  <c r="G3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F65" i="4" s="1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F9" i="4" s="1"/>
  <c r="G18" i="4"/>
  <c r="G17" i="4"/>
  <c r="F10" i="1" l="1"/>
  <c r="F9" i="1"/>
  <c r="F8" i="1"/>
  <c r="F9" i="5"/>
  <c r="G55" i="3"/>
  <c r="G54" i="3"/>
  <c r="G17" i="3"/>
  <c r="F14" i="1" l="1"/>
  <c r="F73" i="3"/>
  <c r="F48" i="3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F52" i="2" s="1"/>
  <c r="G28" i="2"/>
  <c r="G27" i="2"/>
  <c r="G26" i="2"/>
  <c r="G25" i="2"/>
  <c r="G24" i="2"/>
  <c r="G23" i="2"/>
  <c r="G22" i="2"/>
  <c r="G21" i="2"/>
  <c r="G20" i="2"/>
  <c r="G19" i="2"/>
  <c r="G18" i="2"/>
  <c r="G17" i="2"/>
  <c r="F29" i="2" s="1"/>
  <c r="F9" i="3" l="1"/>
  <c r="F9" i="2"/>
</calcChain>
</file>

<file path=xl/sharedStrings.xml><?xml version="1.0" encoding="utf-8"?>
<sst xmlns="http://schemas.openxmlformats.org/spreadsheetml/2006/main" count="508" uniqueCount="251">
  <si>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</si>
  <si>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</si>
  <si>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</si>
  <si>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</si>
  <si>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</si>
  <si>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</si>
  <si>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Descrição</t>
  </si>
  <si>
    <t>Poço</t>
  </si>
  <si>
    <t>P. Total - R$</t>
  </si>
  <si>
    <t>PÇUN</t>
  </si>
  <si>
    <t>TOTAL GERAL</t>
  </si>
  <si>
    <t>Luís Henrique Tinti</t>
  </si>
  <si>
    <t>Gerência de Manutenção Eletromecânica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</si>
  <si>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</si>
  <si>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</si>
  <si>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</si>
  <si>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Inscrição Estadual: isento</t>
  </si>
  <si>
    <t>A N E X O   I I   -   E S T I M A T I V A   D E   P R E Ç O S</t>
  </si>
  <si>
    <t>LOTE 1</t>
  </si>
  <si>
    <t>V. TOT. - MAT. + M.O.</t>
  </si>
  <si>
    <t>Recuperação do conjunto moto-bomba pertencente ao poço de água potável Poço Universal</t>
  </si>
  <si>
    <t>Equipamento: S200R-08 DE 200CV, 440V TRIFÁSICA, MARCA LEÃO</t>
  </si>
  <si>
    <t>DETALHAMENTO DOS PRODUTOS</t>
  </si>
  <si>
    <t>Item</t>
  </si>
  <si>
    <t>Qtde</t>
  </si>
  <si>
    <t>Referência</t>
  </si>
  <si>
    <t xml:space="preserve">NCM </t>
  </si>
  <si>
    <t>Unitário R$</t>
  </si>
  <si>
    <t>Total R$</t>
  </si>
  <si>
    <t>PROPILENOGLICOL</t>
  </si>
  <si>
    <t>2905.32.00</t>
  </si>
  <si>
    <t>FIO BOMBA SUBMERSA 3,300 MM</t>
  </si>
  <si>
    <t>8544.11.00</t>
  </si>
  <si>
    <t>VEDACAO P/CABO 70MM²</t>
  </si>
  <si>
    <t>0000.00.00</t>
  </si>
  <si>
    <t>KIT DE VEDAÇÃO DA TAMPA S350-760</t>
  </si>
  <si>
    <t>4016.93.00</t>
  </si>
  <si>
    <t>DIAFRAGMA NEOPRENE CR 62251</t>
  </si>
  <si>
    <t>4016.99.90</t>
  </si>
  <si>
    <t>JOGO DE CABO 70 MM² DE 6 METROS PRETO</t>
  </si>
  <si>
    <t>8503.00.90</t>
  </si>
  <si>
    <t>KIT DE RETENTOR NBR 00279 BA (63,65X44,50X9,5MM)</t>
  </si>
  <si>
    <t>ANEL DE VEDAÇÃO DO CORPO DE BLINDAGEM</t>
  </si>
  <si>
    <t>3926.90.90</t>
  </si>
  <si>
    <t>KIT ACOPLAMENTO BB S80-290R 8” 60X72</t>
  </si>
  <si>
    <t>KIT DO CRIVO BB 200R-290R 10”</t>
  </si>
  <si>
    <t>PROTEÇÃO DO CABO 3 X 95 MM² S 1490MM</t>
  </si>
  <si>
    <t>TAMPA SUPERIOR COMP. S901 130-200CV</t>
  </si>
  <si>
    <t>Total dos materiais</t>
  </si>
  <si>
    <t>DETALHAMENTO DOS SERVIÇOS</t>
  </si>
  <si>
    <t xml:space="preserve">MEGAGEM DO MOTOR </t>
  </si>
  <si>
    <t>DESACOPLAMENTO MOTOR/BOMBEADOR</t>
  </si>
  <si>
    <t>DESMONTAGEM DO MOTOR</t>
  </si>
  <si>
    <t>DESMONTAGEM DO BOMBEADOR 04-08 EST.</t>
  </si>
  <si>
    <t>ANÁLISE TÉCNICA DO MOTOR</t>
  </si>
  <si>
    <t>REB. MOTOR 200HP-250HP 220/440V TRIF.</t>
  </si>
  <si>
    <t>SERV. TECN. MOTOR 10" 110HP-200HP MON./TRIF.</t>
  </si>
  <si>
    <t>8480.71.00</t>
  </si>
  <si>
    <t>ALINHAMENTO MOTOR 10"-12" 210HP-420HP</t>
  </si>
  <si>
    <t>SERV. RECUP. EIXO ROTOR MOTOR</t>
  </si>
  <si>
    <t>RET. LADO "A" EIXO DO ROTOR MOTOR</t>
  </si>
  <si>
    <t>SERVIÇO DE LAPIDAÇÃO MANCAL AXIAL GRAFITE</t>
  </si>
  <si>
    <t>SERVIÇOS DE LAPIDAÇÃO PASTILHAS</t>
  </si>
  <si>
    <t>SERV. TECN. BOMBA 10"- 12" 04-08 EST.</t>
  </si>
  <si>
    <t>TESTE DE BANCADA CONJ. MOTO BOMBA 10"- 12"</t>
  </si>
  <si>
    <t>SERVIÇO DE TRAT. SUPERF. EIXO</t>
  </si>
  <si>
    <t>EMBUCHAMENTO TAMPA MOTOR “A”</t>
  </si>
  <si>
    <t>9999.99.99</t>
  </si>
  <si>
    <t>EMBUCHAMENTO TAMPA MOTOR “B”</t>
  </si>
  <si>
    <t>Total dos serviços</t>
  </si>
  <si>
    <t>LUÍS HENRIQUE TINTI</t>
  </si>
  <si>
    <t>GERÊNCIA DE MANUTENÇÃO ELETROMECÂNICA</t>
  </si>
  <si>
    <t>Recuperação do conjunto moto-bomba pertencente ao poço de água potável Poço Santa Marta II</t>
  </si>
  <si>
    <t>Equipamento:  BHS 813-08 DE 100 CV, 440V TRIFÁSICA, MARCA EBARA</t>
  </si>
  <si>
    <t>BUCHA MANCAL 516-804</t>
  </si>
  <si>
    <t>S5061-6010</t>
  </si>
  <si>
    <t>8413.91.90</t>
  </si>
  <si>
    <t>JUNTA 803/813</t>
  </si>
  <si>
    <t>S8031-7070</t>
  </si>
  <si>
    <t>8484.20.00</t>
  </si>
  <si>
    <t>ANEL DE DESGASTE 803/813</t>
  </si>
  <si>
    <t>U8031-1200</t>
  </si>
  <si>
    <t>BUCHA CONICA 803/813/804</t>
  </si>
  <si>
    <t>U8031-1100</t>
  </si>
  <si>
    <t>PROTEÇÃO DO CABO 803-08/813-08 M8</t>
  </si>
  <si>
    <t>U8031-7108</t>
  </si>
  <si>
    <t>EIXO DE BOMBA 803-08/813-08 M10</t>
  </si>
  <si>
    <t>U8031-2029</t>
  </si>
  <si>
    <t>SINO AFASTADOR DE AREIA M8</t>
  </si>
  <si>
    <t>SM801-7020</t>
  </si>
  <si>
    <t>CAPA DE SELO M8</t>
  </si>
  <si>
    <t>UM801-7040</t>
  </si>
  <si>
    <t>RETENTOR 52X38X10 M8-M8S (40-100HP)</t>
  </si>
  <si>
    <t>SM801-7030</t>
  </si>
  <si>
    <t>ANEL PRESSÃO PARA CABO M8/M8S/MI8/MI8S</t>
  </si>
  <si>
    <t>SM801-7090</t>
  </si>
  <si>
    <t>7318.21.00</t>
  </si>
  <si>
    <t>SM801-7083</t>
  </si>
  <si>
    <t>ARRUELA LISA DE LATÃO M12</t>
  </si>
  <si>
    <t>SANL1-L12U</t>
  </si>
  <si>
    <t>7318.16.00</t>
  </si>
  <si>
    <t xml:space="preserve">ORING 1,78X7,65 DUREZA 70 SH </t>
  </si>
  <si>
    <t>SORNG-1,78</t>
  </si>
  <si>
    <t>BUCHA M,S/I M8 49X39,50X80 GRAF.</t>
  </si>
  <si>
    <t>PM801-6211</t>
  </si>
  <si>
    <t>6815.10.90</t>
  </si>
  <si>
    <t>CABO REDONDO M8/M8S/MI8/MI8S 1 X 16MM DE 6 MTS</t>
  </si>
  <si>
    <t>PM8S1-5835</t>
  </si>
  <si>
    <t>APOIO DE BOBINA M8</t>
  </si>
  <si>
    <t>SM801-5910</t>
  </si>
  <si>
    <t>BUCHA M,S/I M8 DE 49X39,50X80 GRAF.</t>
  </si>
  <si>
    <t>DISCO M ESC.COM GRAF. M8/M8S 55 -100HP REFOR.</t>
  </si>
  <si>
    <t>SEGMENTO DO MANCAL M6G - M12</t>
  </si>
  <si>
    <t>UM80N-6010</t>
  </si>
  <si>
    <t xml:space="preserve">ORING 3,53X94,84 DUREZA 70 SH </t>
  </si>
  <si>
    <t>SORNG-3,5</t>
  </si>
  <si>
    <t>DIAFRAGMA M6G/M8</t>
  </si>
  <si>
    <t>SM6G1-7040</t>
  </si>
  <si>
    <t>BOBINA M8S 75-100HP 440/760V 60 HZ</t>
  </si>
  <si>
    <t>UM8S1-5010</t>
  </si>
  <si>
    <t>U8031-3060</t>
  </si>
  <si>
    <t>ASSENTO VÁLVULA 813/804/8150-8180</t>
  </si>
  <si>
    <t>S8031-7010</t>
  </si>
  <si>
    <t>LUVA ACOPLAMAENTO 25X30 506-804 MI8/M8S</t>
  </si>
  <si>
    <t>U8031-7035</t>
  </si>
  <si>
    <t>DESMONTAGEM DO BOMBEADOR 08-12 EST.</t>
  </si>
  <si>
    <t>REB. MOTOR 100HP 220/440V TRIF.</t>
  </si>
  <si>
    <t>SERV. TECN. MOTOR 8" 75-125HP MON./TRIF.</t>
  </si>
  <si>
    <t>ALINHAMENTO MOTOR 8" - 75HP-100HP</t>
  </si>
  <si>
    <t>RET. LADO "B" EIXO DO ROTOR MOTOR</t>
  </si>
  <si>
    <t>BALANCEAMENTO EIXO DO ROTOR MOTOR</t>
  </si>
  <si>
    <t>SERV. TECN. BOMBA 8"- 08-12 EST.</t>
  </si>
  <si>
    <t>TESTE DE BANCADA CONJ. MOTO BOMBA 8"</t>
  </si>
  <si>
    <t>VEDAÇÃO PARA CABO M8/M8S/MI8/MI8S 3 X 16 MM²</t>
  </si>
  <si>
    <t>SM8SM-3206</t>
  </si>
  <si>
    <t>DISCO VÁLVULA 813-804/8150-8180</t>
  </si>
  <si>
    <t>FIO DE BOMBA SUBMERSA 2,30 MM</t>
  </si>
  <si>
    <t>FIO DE BOMBA SUBMERSA 2,40 MM</t>
  </si>
  <si>
    <t>BUCHA MANCAL  AÇO INOX 8150-8180 POLIURETANO</t>
  </si>
  <si>
    <t>S8170-6011</t>
  </si>
  <si>
    <t>JUNTA 8150-8180</t>
  </si>
  <si>
    <t>S8170-7070</t>
  </si>
  <si>
    <t>CRIVO 813-804/8150-8180</t>
  </si>
  <si>
    <t>U8031-7040</t>
  </si>
  <si>
    <t>PROTEÇÃO DO CABO 8150-8180-10 M10</t>
  </si>
  <si>
    <t>U8170-7110</t>
  </si>
  <si>
    <t>Equipamento:  BHS 8180-10 DE 215 CV, 440V TRIFÁSICA, MARCA EBARA</t>
  </si>
  <si>
    <t>SINO AFASTADOR DE AREIA M10/12</t>
  </si>
  <si>
    <t>7318.15.00</t>
  </si>
  <si>
    <t>CAPA DE SELO M10/12</t>
  </si>
  <si>
    <t>SM101-7060</t>
  </si>
  <si>
    <t>RETENTOR 82X60X12 M10/12</t>
  </si>
  <si>
    <t>SM101-7070</t>
  </si>
  <si>
    <t>ESPAÇADOR M 10/12</t>
  </si>
  <si>
    <t>UM101-6120</t>
  </si>
  <si>
    <t>PORCA PARA CABO M48X1,5 35/50 MM2 M10/M12</t>
  </si>
  <si>
    <t>UM101-7080</t>
  </si>
  <si>
    <t>ANEL DE PRESSÃO PARA CABO  M10/12</t>
  </si>
  <si>
    <t>UM101-7091</t>
  </si>
  <si>
    <t>SM121-7200</t>
  </si>
  <si>
    <t>VEDAÇÃO PARA CABO A M10/12  3 X 35 MM2</t>
  </si>
  <si>
    <t>VEDAÇÃO PARA CABO B M10/12  3 X 35 MM2</t>
  </si>
  <si>
    <t>SM121-7210</t>
  </si>
  <si>
    <t>ANEL PRESSÃO PARA CABO "B" M10/12</t>
  </si>
  <si>
    <t>UM101-7092</t>
  </si>
  <si>
    <t>SPR12-I16X5</t>
  </si>
  <si>
    <t>BUCHA M,S/I M10 76X58,5X50 GRAF.</t>
  </si>
  <si>
    <t>PM101-6211</t>
  </si>
  <si>
    <t>ANEL DE TRAVA PARA FURO 209 MM M10</t>
  </si>
  <si>
    <t>SM101-7120</t>
  </si>
  <si>
    <t>7318.29.00</t>
  </si>
  <si>
    <t>ANEL DE TUBO A M10</t>
  </si>
  <si>
    <t>UM101-7010</t>
  </si>
  <si>
    <t>CABO REDONDO M10 1 X 35 MM2 DE 5,50 M</t>
  </si>
  <si>
    <t>UM121-5855</t>
  </si>
  <si>
    <t>PROTETOR DE BOBINA M10</t>
  </si>
  <si>
    <t>UM101-5910</t>
  </si>
  <si>
    <t>MANCAL SUPERIOR A EM GRAFITE  MI8/MI8S</t>
  </si>
  <si>
    <t>SM101-6021</t>
  </si>
  <si>
    <t>DISCO M ESC.COM GRAF. M10/18S</t>
  </si>
  <si>
    <t>UM101-3103</t>
  </si>
  <si>
    <t>SM101-7110</t>
  </si>
  <si>
    <t>SEGMENTO DO MANCAL M6G-M12</t>
  </si>
  <si>
    <t>PROTETOR DE DIAFRAGMA M6G,M8,M10,M12</t>
  </si>
  <si>
    <t>UM6G1-7060</t>
  </si>
  <si>
    <t>DIAFRAGMA M10/12</t>
  </si>
  <si>
    <t>SM101-7100</t>
  </si>
  <si>
    <t>TAMPA DO DIAFRAGMA M10/12 AISI 316</t>
  </si>
  <si>
    <t>UM101-7050E</t>
  </si>
  <si>
    <t>SM101-7050</t>
  </si>
  <si>
    <t>PARF. SEXT. M16X50 INOX 304</t>
  </si>
  <si>
    <t>DESMONTAGEM MOTOR</t>
  </si>
  <si>
    <t>REB. MOTOR  200-250HP 220/440V TRIF.</t>
  </si>
  <si>
    <t>SERV. TECN. MOTOR 10" 210-250HP MON./TRIF.</t>
  </si>
  <si>
    <t>SERV. TECN. BOMBA 10-12"  08-12 EST.</t>
  </si>
  <si>
    <t>TESTE DE BANCADA CONJ. MOTO BOMBA 10"</t>
  </si>
  <si>
    <t xml:space="preserve">SERVIÇO  RECUP EIXO ROTOR </t>
  </si>
  <si>
    <t>RET. RETENTOR EIXO MOTOR</t>
  </si>
  <si>
    <t>EMBUCHAM. EIXO ROTOR MOTOR</t>
  </si>
  <si>
    <t>PÇSM II</t>
  </si>
  <si>
    <t xml:space="preserve">  MARCA EBARA MODELO BHS 813-08</t>
  </si>
  <si>
    <t>PÇUN/SD I</t>
  </si>
  <si>
    <t>MARCA EBARA MODELO BHS 8170-10</t>
  </si>
  <si>
    <t>PÇSD I</t>
  </si>
  <si>
    <t xml:space="preserve">  MARCA EBARA MODELO BHS 8180-10</t>
  </si>
  <si>
    <t xml:space="preserve">MARCA LEÃO MODELO S200R-08 </t>
  </si>
  <si>
    <t>Peças</t>
  </si>
  <si>
    <t>Serviços</t>
  </si>
  <si>
    <t>Equipamento:  BHS 8170-10 DE 185 CV, 440V TRIFÁSICA, MARCA EBARA</t>
  </si>
  <si>
    <t>Recuperação do conjunto moto-bomba pertencente ao poço de água potável Poço Selmi Dei I</t>
  </si>
  <si>
    <t>LOTE 2</t>
  </si>
  <si>
    <t>LOTE 3</t>
  </si>
  <si>
    <t>LOTE 4</t>
  </si>
  <si>
    <t>ASSENTO VALVULA 803/813/804 BRONZE</t>
  </si>
  <si>
    <t>U8031-7010</t>
  </si>
  <si>
    <t>PARAF. SEXT 3/8"X1" INOX 304</t>
  </si>
  <si>
    <t>SPR11-C3/8X1E</t>
  </si>
  <si>
    <t>ANEL DE TRAVA PARA EIXO 25 MM</t>
  </si>
  <si>
    <t>ANEL DE DESGASTE 8150-8180</t>
  </si>
  <si>
    <t>U8170-1200</t>
  </si>
  <si>
    <t>ROTOR BOMB. 8170</t>
  </si>
  <si>
    <t>U8170-1000</t>
  </si>
  <si>
    <t>LUVA DE ACOPLAMENTO 30X45 8150-8180 M10</t>
  </si>
  <si>
    <t>U8170-7032</t>
  </si>
  <si>
    <t>PARF. SEXT. M6X8</t>
  </si>
  <si>
    <t>SPR31-C6X8</t>
  </si>
  <si>
    <t>CHAVETA 8X7X50AISI 304</t>
  </si>
  <si>
    <t>SCHV2-I8X7X</t>
  </si>
  <si>
    <t>7318.24.00</t>
  </si>
  <si>
    <t>EIXO DE BOMBA 8150-8180-10 M10</t>
  </si>
  <si>
    <t>U8170-2009</t>
  </si>
  <si>
    <t>ANEL PRESSÃO PARA CABO "A" M10/12</t>
  </si>
  <si>
    <t>CABO REDONDO M12 1 X 50 MM2 DE 5,50 M</t>
  </si>
  <si>
    <t>UM121-5858</t>
  </si>
  <si>
    <t>CHAVETA 12X8X70 AISI 304</t>
  </si>
  <si>
    <t>SCHV1-I12X8</t>
  </si>
  <si>
    <t>CHAVETA 7X7X18 AISI 304</t>
  </si>
  <si>
    <t>SCHV1-I7X7</t>
  </si>
  <si>
    <t>ANEL DISTANCIADOR SUP A/B M10</t>
  </si>
  <si>
    <t>UM101-6150</t>
  </si>
  <si>
    <t>DISCO OSCILANTE COM REFORÇO M10</t>
  </si>
  <si>
    <t>SM101-3006</t>
  </si>
  <si>
    <t>DISCO DE MOLA M10/12</t>
  </si>
  <si>
    <t>SM101-7090</t>
  </si>
  <si>
    <t>MOLA M10/12</t>
  </si>
  <si>
    <t>SM101-7080</t>
  </si>
  <si>
    <t>7320.20.10</t>
  </si>
  <si>
    <t>FIO DE BOMBA SUBMERSA 2,10 MM</t>
  </si>
  <si>
    <t>FIO DE BOMBA SUBMERSA 2,20 MM</t>
  </si>
  <si>
    <t>RETIF. EIXO MOTOR</t>
  </si>
  <si>
    <t>ANEXO II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</si>
</sst>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&quot;R$ &quot;#,##0.00"/>
  </numFmts>
  <fonts count="16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8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u/>
      <sz val="10"/>
      <color rgb="FF000000"/>
      <name val="Arial"/>
      <family val="2"/>
      <charset val="1"/>
    </font>
    <font>
      <sz val="11"/>
      <name val="Arial"/>
      <family val="2"/>
    </font>
    <font>
      <sz val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Font="1" applyBorder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6" xfId="0" applyFont="1" applyBorder="1"/>
    <xf numFmtId="4" fontId="4" fillId="2" borderId="7" xfId="0" applyNumberFormat="1" applyFont="1" applyFill="1" applyBorder="1" applyAlignment="1">
      <alignment horizontal="center" vertical="center" wrapText="1"/>
    </xf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9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1" fillId="0" borderId="17" xfId="0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2" fillId="0" borderId="22" xfId="0" applyFont="1" applyBorder="1"/>
    <xf numFmtId="0" fontId="1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center" vertical="center"/>
    </xf>
    <xf numFmtId="4" fontId="12" fillId="0" borderId="22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4" fontId="12" fillId="0" borderId="4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/>
    <xf numFmtId="0" fontId="5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 indent="1"/>
    </xf>
    <xf numFmtId="164" fontId="7" fillId="0" borderId="31" xfId="0" applyNumberFormat="1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4" fontId="14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165" fontId="11" fillId="2" borderId="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4" fontId="12" fillId="0" borderId="22" xfId="0" applyNumberFormat="1" applyFont="1" applyBorder="1" applyAlignment="1">
      <alignment horizontal="center" vertical="center"/>
    </xf>
    <xf numFmtId="4" fontId="12" fillId="0" borderId="27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indent="5"/>
    </xf>
    <xf numFmtId="0" fontId="1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314280</xdr:colOff>
      <xdr:row>0</xdr:row>
      <xdr:rowOff>176760</xdr:rowOff>
    </xdr:from>
    <xdr:to>
      <xdr:col>1</xdr:col>
      <xdr:colOff>389370</xdr:colOff>
      <xdr:row>3</xdr:row>
      <xdr:rowOff>8640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4280" y="176760"/>
          <a:ext cx="623520" cy="60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4</xdr:col>
      <xdr:colOff>1009800</xdr:colOff>
      <xdr:row>0</xdr:row>
      <xdr:rowOff>152280</xdr:rowOff>
    </xdr:from>
    <xdr:to>
      <xdr:col>5</xdr:col>
      <xdr:colOff>657000</xdr:colOff>
      <xdr:row>3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357680" y="152280"/>
          <a:ext cx="756000" cy="6850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333420</xdr:colOff>
      <xdr:row>0</xdr:row>
      <xdr:rowOff>219795</xdr:rowOff>
    </xdr:from>
    <xdr:to>
      <xdr:col>1</xdr:col>
      <xdr:colOff>373020</xdr:colOff>
      <xdr:row>3</xdr:row>
      <xdr:rowOff>189900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CC572B0C-E254-42FA-B26B-1C5F47B2D43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3420" y="219795"/>
          <a:ext cx="525375" cy="6463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419400</xdr:colOff>
      <xdr:row>0</xdr:row>
      <xdr:rowOff>247680</xdr:rowOff>
    </xdr:from>
    <xdr:to>
      <xdr:col>6</xdr:col>
      <xdr:colOff>409320</xdr:colOff>
      <xdr:row>4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DA075A78-C913-461E-AF3C-08459AA209DD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610650" y="247680"/>
          <a:ext cx="704295" cy="6849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333420</xdr:colOff>
      <xdr:row>0</xdr:row>
      <xdr:rowOff>219795</xdr:rowOff>
    </xdr:from>
    <xdr:to>
      <xdr:col>1</xdr:col>
      <xdr:colOff>373020</xdr:colOff>
      <xdr:row>3</xdr:row>
      <xdr:rowOff>189900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2E34EDB-6FFD-433E-9BE3-77BC26050F5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3420" y="219795"/>
          <a:ext cx="525375" cy="6463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419400</xdr:colOff>
      <xdr:row>0</xdr:row>
      <xdr:rowOff>247680</xdr:rowOff>
    </xdr:from>
    <xdr:to>
      <xdr:col>6</xdr:col>
      <xdr:colOff>409320</xdr:colOff>
      <xdr:row>4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2F140BAF-0011-4264-927D-9B27751BBFC6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077250" y="247680"/>
          <a:ext cx="704295" cy="68497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333420</xdr:colOff>
      <xdr:row>0</xdr:row>
      <xdr:rowOff>219795</xdr:rowOff>
    </xdr:from>
    <xdr:to>
      <xdr:col>1</xdr:col>
      <xdr:colOff>373020</xdr:colOff>
      <xdr:row>3</xdr:row>
      <xdr:rowOff>189900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3420" y="219795"/>
          <a:ext cx="525375" cy="6463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419400</xdr:colOff>
      <xdr:row>0</xdr:row>
      <xdr:rowOff>247680</xdr:rowOff>
    </xdr:from>
    <xdr:to>
      <xdr:col>6</xdr:col>
      <xdr:colOff>409320</xdr:colOff>
      <xdr:row>4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408000" y="247680"/>
          <a:ext cx="745560" cy="623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333420</xdr:colOff>
      <xdr:row>0</xdr:row>
      <xdr:rowOff>219795</xdr:rowOff>
    </xdr:from>
    <xdr:to>
      <xdr:col>1</xdr:col>
      <xdr:colOff>373020</xdr:colOff>
      <xdr:row>3</xdr:row>
      <xdr:rowOff>189900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B072E7C-46EC-48D2-8A33-7AC76EF4D0E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3420" y="219795"/>
          <a:ext cx="525375" cy="6463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419400</xdr:colOff>
      <xdr:row>0</xdr:row>
      <xdr:rowOff>247680</xdr:rowOff>
    </xdr:from>
    <xdr:to>
      <xdr:col>6</xdr:col>
      <xdr:colOff>409320</xdr:colOff>
      <xdr:row>4</xdr:row>
      <xdr:rowOff>65880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2E9811F9-16FA-44CF-9D4C-1324097E86EF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6610650" y="247680"/>
          <a:ext cx="704295" cy="68497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2"/>
  <sheetViews>
    <sheetView tabSelected="1" zoomScaleNormal="100" workbookViewId="0">
      <selection activeCell="D8" sqref="D8:E11"/>
    </sheetView>
  </sheetViews>
  <sheetFormatPr defaultRowHeight="15" x14ac:dyDescent="0.25"/>
  <cols>
    <col min="1" max="1" width="7.7109375" style="1" customWidth="1"/>
    <col min="2" max="2" width="40.85546875" style="1" bestFit="1" customWidth="1"/>
    <col min="3" max="3" width="12.7109375" style="1" customWidth="1"/>
    <col min="4" max="4" width="11.42578125" style="1" customWidth="1"/>
    <col min="5" max="5" width="13.5703125" style="1" customWidth="1"/>
    <col min="6" max="6" width="14.28515625" style="1" customWidth="1"/>
    <col min="7" max="1025" width="9.140625" style="1" customWidth="1"/>
  </cols>
  <sheetData>
    <row r="1" spans="1:6" ht="30.75" customHeight="1" x14ac:dyDescent="0.25">
      <c r="A1" s="101" t="s">
        <v>0</v>
      </c>
      <c r="B1" s="101"/>
      <c r="C1" s="101"/>
      <c r="D1" s="101"/>
      <c r="E1" s="101"/>
      <c r="F1" s="101"/>
    </row>
    <row r="2" spans="1:6" x14ac:dyDescent="0.25">
      <c r="A2" s="102" t="s">
        <v>1</v>
      </c>
      <c r="B2" s="102"/>
      <c r="C2" s="102"/>
      <c r="D2" s="102"/>
      <c r="E2" s="102"/>
      <c r="F2" s="102"/>
    </row>
    <row r="3" spans="1:6" x14ac:dyDescent="0.25">
      <c r="A3" s="102" t="s">
        <v>2</v>
      </c>
      <c r="B3" s="102"/>
      <c r="C3" s="102"/>
      <c r="D3" s="102"/>
      <c r="E3" s="102"/>
      <c r="F3" s="102"/>
    </row>
    <row r="4" spans="1:6" x14ac:dyDescent="0.25">
      <c r="A4" s="102" t="s">
        <v>3</v>
      </c>
      <c r="B4" s="102"/>
      <c r="C4" s="102"/>
      <c r="D4" s="102"/>
      <c r="E4" s="102"/>
      <c r="F4" s="102"/>
    </row>
    <row r="5" spans="1:6" x14ac:dyDescent="0.25">
      <c r="A5" s="103" t="s">
        <v>4</v>
      </c>
      <c r="B5" s="103"/>
      <c r="C5" s="103"/>
      <c r="D5" s="103"/>
      <c r="E5" s="103"/>
      <c r="F5" s="103"/>
    </row>
    <row r="6" spans="1:6" ht="34.5" customHeight="1" x14ac:dyDescent="0.25">
      <c r="A6" s="105" t="s">
        <v>250</v>
      </c>
      <c r="B6" s="105"/>
      <c r="C6" s="105"/>
      <c r="D6" s="105"/>
      <c r="E6" s="105"/>
      <c r="F6" s="105"/>
    </row>
    <row r="7" spans="1:6" ht="41.25" customHeight="1" x14ac:dyDescent="0.25">
      <c r="A7" s="2" t="s">
        <v>5</v>
      </c>
      <c r="B7" s="2" t="s">
        <v>6</v>
      </c>
      <c r="C7" s="2" t="s">
        <v>7</v>
      </c>
      <c r="D7" s="2" t="s">
        <v>206</v>
      </c>
      <c r="E7" s="2" t="s">
        <v>207</v>
      </c>
      <c r="F7" s="3" t="s">
        <v>8</v>
      </c>
    </row>
    <row r="8" spans="1:6" ht="41.25" customHeight="1" x14ac:dyDescent="0.25">
      <c r="A8" s="94">
        <v>1</v>
      </c>
      <c r="B8" s="95" t="s">
        <v>200</v>
      </c>
      <c r="C8" s="94" t="s">
        <v>199</v>
      </c>
      <c r="D8" s="96"/>
      <c r="E8" s="96"/>
      <c r="F8" s="97">
        <f>SUM(D8:E8)</f>
        <v>0</v>
      </c>
    </row>
    <row r="9" spans="1:6" ht="41.25" customHeight="1" x14ac:dyDescent="0.25">
      <c r="A9" s="94">
        <v>2</v>
      </c>
      <c r="B9" s="95" t="s">
        <v>204</v>
      </c>
      <c r="C9" s="94" t="s">
        <v>201</v>
      </c>
      <c r="D9" s="96"/>
      <c r="E9" s="96"/>
      <c r="F9" s="97">
        <f>SUM(D9:E9)</f>
        <v>0</v>
      </c>
    </row>
    <row r="10" spans="1:6" ht="45" customHeight="1" x14ac:dyDescent="0.25">
      <c r="A10" s="79">
        <v>3</v>
      </c>
      <c r="B10" s="98" t="s">
        <v>205</v>
      </c>
      <c r="C10" s="99" t="s">
        <v>9</v>
      </c>
      <c r="D10" s="100"/>
      <c r="E10" s="100"/>
      <c r="F10" s="97">
        <f>SUM(D10:E10)</f>
        <v>0</v>
      </c>
    </row>
    <row r="11" spans="1:6" ht="45" customHeight="1" x14ac:dyDescent="0.25">
      <c r="A11" s="79">
        <v>4</v>
      </c>
      <c r="B11" s="98" t="s">
        <v>202</v>
      </c>
      <c r="C11" s="99" t="s">
        <v>203</v>
      </c>
      <c r="D11" s="100"/>
      <c r="E11" s="100"/>
      <c r="F11" s="97">
        <f>SUM(D11:E11)</f>
        <v>0</v>
      </c>
    </row>
    <row r="12" spans="1:6" ht="24" customHeight="1" x14ac:dyDescent="0.25">
      <c r="A12" s="90"/>
      <c r="B12" s="92"/>
      <c r="C12" s="91"/>
      <c r="D12" s="91"/>
      <c r="E12" s="91"/>
      <c r="F12" s="93"/>
    </row>
    <row r="13" spans="1:6" x14ac:dyDescent="0.25">
      <c r="A13" s="4"/>
      <c r="B13" s="4"/>
      <c r="C13" s="4"/>
      <c r="D13" s="4"/>
      <c r="E13" s="4"/>
      <c r="F13" s="4"/>
    </row>
    <row r="14" spans="1:6" ht="33" customHeight="1" x14ac:dyDescent="0.25">
      <c r="A14" s="106" t="s">
        <v>10</v>
      </c>
      <c r="B14" s="106"/>
      <c r="C14" s="106"/>
      <c r="D14" s="5"/>
      <c r="E14" s="5"/>
      <c r="F14" s="74">
        <f>SUM(F8:F11)</f>
        <v>0</v>
      </c>
    </row>
    <row r="15" spans="1:6" x14ac:dyDescent="0.25">
      <c r="A15" s="6"/>
      <c r="B15" s="7"/>
      <c r="C15" s="7"/>
      <c r="D15" s="7"/>
      <c r="E15" s="7"/>
      <c r="F15" s="8"/>
    </row>
    <row r="16" spans="1:6" x14ac:dyDescent="0.25">
      <c r="A16" s="9"/>
      <c r="F16" s="10"/>
    </row>
    <row r="17" spans="1:6" x14ac:dyDescent="0.25">
      <c r="A17" s="9"/>
      <c r="F17" s="10"/>
    </row>
    <row r="18" spans="1:6" x14ac:dyDescent="0.25">
      <c r="A18" s="9"/>
      <c r="F18" s="10"/>
    </row>
    <row r="19" spans="1:6" x14ac:dyDescent="0.25">
      <c r="A19" s="9"/>
      <c r="F19" s="10"/>
    </row>
    <row r="20" spans="1:6" x14ac:dyDescent="0.25">
      <c r="A20" s="107" t="s">
        <v>11</v>
      </c>
      <c r="B20" s="107"/>
      <c r="C20" s="107"/>
      <c r="D20" s="107"/>
      <c r="E20" s="107"/>
      <c r="F20" s="107"/>
    </row>
    <row r="21" spans="1:6" x14ac:dyDescent="0.25">
      <c r="A21" s="107" t="s">
        <v>12</v>
      </c>
      <c r="B21" s="107"/>
      <c r="C21" s="107"/>
      <c r="D21" s="107"/>
      <c r="E21" s="107"/>
      <c r="F21" s="107"/>
    </row>
    <row r="22" spans="1:6" ht="20.100000000000001" customHeight="1" x14ac:dyDescent="0.25">
      <c r="A22" s="104"/>
      <c r="B22" s="104"/>
      <c r="C22" s="104"/>
      <c r="D22" s="104"/>
      <c r="E22" s="104"/>
      <c r="F22" s="104"/>
    </row>
  </sheetData>
  <mergeCells count="10">
    <mergeCell ref="A22:F22"/>
    <mergeCell ref="A6:F6"/>
    <mergeCell ref="A14:C14"/>
    <mergeCell ref="A20:F20"/>
    <mergeCell ref="A21:F21"/>
    <mergeCell ref="A1:F1"/>
    <mergeCell ref="A2:F2"/>
    <mergeCell ref="A3:F3"/>
    <mergeCell ref="A4:F4"/>
    <mergeCell ref="A5:F5"/>
  </mergeCells>
  <phoneticPr fontId="15" type="noConversion"/>
  <printOptions horizontalCentered="1"/>
  <pageMargins left="1.1812499999999999" right="0.59027777777777801" top="0.78749999999999998" bottom="0.78749999999999998" header="0.51180555555555496" footer="0.51180555555555496"/>
  <pageSetup paperSize="9" scale="68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7AAF8-C8A7-4277-A36A-B362B462D313}">
  <dimension ref="A1:AMK71"/>
  <sheetViews>
    <sheetView topLeftCell="A4" zoomScale="145" zoomScaleNormal="145" workbookViewId="0">
      <selection activeCell="F43" sqref="F43:G43"/>
    </sheetView>
  </sheetViews>
  <sheetFormatPr defaultRowHeight="15" x14ac:dyDescent="0.25"/>
  <cols>
    <col min="1" max="1" width="7.28515625" style="11" customWidth="1"/>
    <col min="2" max="2" width="6.85546875" style="11" customWidth="1"/>
    <col min="3" max="3" width="51" style="12" customWidth="1"/>
    <col min="4" max="4" width="16.42578125" style="13" customWidth="1"/>
    <col min="5" max="5" width="11.28515625" style="13" customWidth="1"/>
    <col min="6" max="7" width="10.7109375" style="13" customWidth="1"/>
    <col min="8" max="1025" width="9.140625" style="11" customWidth="1"/>
  </cols>
  <sheetData>
    <row r="1" spans="1:14" ht="23.25" x14ac:dyDescent="0.25">
      <c r="A1" s="14"/>
      <c r="B1" s="15"/>
      <c r="C1" s="16" t="s">
        <v>13</v>
      </c>
      <c r="D1" s="17"/>
      <c r="E1" s="17"/>
      <c r="F1" s="18"/>
      <c r="G1" s="19"/>
      <c r="H1" s="20"/>
      <c r="I1" s="20"/>
      <c r="J1" s="20"/>
      <c r="K1" s="20"/>
      <c r="L1" s="20"/>
      <c r="M1" s="20"/>
      <c r="N1" s="20"/>
    </row>
    <row r="2" spans="1:14" x14ac:dyDescent="0.25">
      <c r="A2" s="21"/>
      <c r="B2" s="22"/>
      <c r="C2" s="108" t="s">
        <v>14</v>
      </c>
      <c r="D2" s="108"/>
      <c r="E2" s="108"/>
      <c r="F2" s="68"/>
      <c r="G2" s="24"/>
      <c r="H2" s="25"/>
      <c r="I2" s="25"/>
      <c r="J2" s="25"/>
      <c r="K2" s="25"/>
      <c r="L2" s="25"/>
      <c r="M2" s="25"/>
      <c r="N2" s="25"/>
    </row>
    <row r="3" spans="1:14" x14ac:dyDescent="0.25">
      <c r="A3" s="21"/>
      <c r="B3" s="22"/>
      <c r="C3" s="108" t="s">
        <v>15</v>
      </c>
      <c r="D3" s="108"/>
      <c r="E3" s="108"/>
      <c r="F3" s="68"/>
      <c r="G3" s="24"/>
      <c r="H3" s="25"/>
      <c r="I3" s="25"/>
      <c r="J3" s="25"/>
      <c r="K3" s="25"/>
      <c r="L3" s="25"/>
      <c r="M3" s="25"/>
      <c r="N3" s="25"/>
    </row>
    <row r="4" spans="1:14" x14ac:dyDescent="0.25">
      <c r="A4" s="21"/>
      <c r="B4" s="22"/>
      <c r="C4" s="108" t="s">
        <v>16</v>
      </c>
      <c r="D4" s="108"/>
      <c r="E4" s="108"/>
      <c r="F4" s="68"/>
      <c r="G4" s="24"/>
      <c r="H4" s="25"/>
      <c r="I4" s="25"/>
      <c r="J4" s="25"/>
      <c r="K4" s="25"/>
      <c r="L4" s="25"/>
      <c r="M4" s="25"/>
      <c r="N4" s="25"/>
    </row>
    <row r="5" spans="1:14" x14ac:dyDescent="0.25">
      <c r="A5" s="21"/>
      <c r="B5" s="22"/>
      <c r="C5" s="26"/>
      <c r="D5" s="27"/>
      <c r="E5" s="27"/>
      <c r="F5" s="27"/>
      <c r="G5" s="28"/>
    </row>
    <row r="6" spans="1:14" ht="15" customHeight="1" x14ac:dyDescent="0.25">
      <c r="A6" s="109" t="s">
        <v>17</v>
      </c>
      <c r="B6" s="109"/>
      <c r="C6" s="109"/>
      <c r="D6" s="109"/>
      <c r="E6" s="109"/>
      <c r="F6" s="109"/>
      <c r="G6" s="109"/>
    </row>
    <row r="7" spans="1:14" ht="15" customHeight="1" x14ac:dyDescent="0.25">
      <c r="A7" s="109"/>
      <c r="B7" s="109"/>
      <c r="C7" s="109"/>
      <c r="D7" s="109"/>
      <c r="E7" s="109"/>
      <c r="F7" s="109"/>
      <c r="G7" s="109"/>
    </row>
    <row r="8" spans="1:14" ht="5.0999999999999996" customHeight="1" x14ac:dyDescent="0.25">
      <c r="A8" s="29"/>
      <c r="B8" s="30"/>
      <c r="C8" s="31"/>
      <c r="D8" s="32"/>
      <c r="E8" s="32"/>
      <c r="F8" s="32"/>
      <c r="G8" s="33"/>
    </row>
    <row r="9" spans="1:14" ht="20.100000000000001" customHeight="1" x14ac:dyDescent="0.25">
      <c r="A9" s="110" t="s">
        <v>18</v>
      </c>
      <c r="B9" s="110"/>
      <c r="C9" s="110"/>
      <c r="D9" s="111" t="s">
        <v>19</v>
      </c>
      <c r="E9" s="111"/>
      <c r="F9" s="111">
        <f>F43+F65</f>
        <v>20093.880000000005</v>
      </c>
      <c r="G9" s="111"/>
    </row>
    <row r="10" spans="1:14" ht="5.0999999999999996" customHeight="1" x14ac:dyDescent="0.25">
      <c r="A10" s="34"/>
      <c r="B10" s="35"/>
      <c r="C10" s="36"/>
      <c r="D10" s="37"/>
      <c r="E10" s="38"/>
      <c r="F10" s="39"/>
      <c r="G10" s="40"/>
    </row>
    <row r="11" spans="1:14" ht="20.100000000000001" customHeight="1" x14ac:dyDescent="0.25">
      <c r="A11" s="117" t="s">
        <v>72</v>
      </c>
      <c r="B11" s="117"/>
      <c r="C11" s="117"/>
      <c r="D11" s="117"/>
      <c r="E11" s="117"/>
      <c r="F11" s="117"/>
      <c r="G11" s="117"/>
    </row>
    <row r="12" spans="1:14" ht="20.100000000000001" customHeight="1" x14ac:dyDescent="0.25">
      <c r="A12" s="117" t="s">
        <v>73</v>
      </c>
      <c r="B12" s="117"/>
      <c r="C12" s="117"/>
      <c r="D12" s="117"/>
      <c r="E12" s="117"/>
      <c r="F12" s="117"/>
      <c r="G12" s="117"/>
    </row>
    <row r="13" spans="1:14" ht="9.9499999999999993" customHeight="1" x14ac:dyDescent="0.25">
      <c r="A13" s="41"/>
      <c r="B13" s="42"/>
      <c r="C13" s="43"/>
      <c r="D13" s="44"/>
      <c r="E13" s="44"/>
      <c r="F13" s="44"/>
      <c r="G13" s="45"/>
    </row>
    <row r="14" spans="1:14" ht="12" customHeight="1" x14ac:dyDescent="0.25">
      <c r="A14" s="118" t="s">
        <v>22</v>
      </c>
      <c r="B14" s="118"/>
      <c r="C14" s="118"/>
      <c r="D14" s="118"/>
      <c r="E14" s="118"/>
      <c r="F14" s="118"/>
      <c r="G14" s="118"/>
    </row>
    <row r="15" spans="1:14" ht="12" customHeight="1" x14ac:dyDescent="0.25">
      <c r="A15" s="118"/>
      <c r="B15" s="118"/>
      <c r="C15" s="118"/>
      <c r="D15" s="118"/>
      <c r="E15" s="118"/>
      <c r="F15" s="118"/>
      <c r="G15" s="118"/>
    </row>
    <row r="16" spans="1:14" ht="22.5" customHeight="1" x14ac:dyDescent="0.25">
      <c r="A16" s="77" t="s">
        <v>23</v>
      </c>
      <c r="B16" s="77" t="s">
        <v>24</v>
      </c>
      <c r="C16" s="78" t="s">
        <v>6</v>
      </c>
      <c r="D16" s="77" t="s">
        <v>25</v>
      </c>
      <c r="E16" s="77" t="s">
        <v>26</v>
      </c>
      <c r="F16" s="77" t="s">
        <v>27</v>
      </c>
      <c r="G16" s="77" t="s">
        <v>28</v>
      </c>
    </row>
    <row r="17" spans="1:7" s="11" customFormat="1" ht="20.25" customHeight="1" x14ac:dyDescent="0.25">
      <c r="A17" s="79">
        <v>1</v>
      </c>
      <c r="B17" s="85">
        <v>3</v>
      </c>
      <c r="C17" s="81" t="s">
        <v>29</v>
      </c>
      <c r="D17" s="85">
        <v>40130402</v>
      </c>
      <c r="E17" s="85" t="s">
        <v>30</v>
      </c>
      <c r="F17" s="86">
        <v>55</v>
      </c>
      <c r="G17" s="86">
        <f t="shared" ref="G17:G42" si="0">B17*F17</f>
        <v>165</v>
      </c>
    </row>
    <row r="18" spans="1:7" s="11" customFormat="1" ht="20.25" customHeight="1" x14ac:dyDescent="0.25">
      <c r="A18" s="79">
        <v>2</v>
      </c>
      <c r="B18" s="85">
        <v>8</v>
      </c>
      <c r="C18" s="81" t="s">
        <v>74</v>
      </c>
      <c r="D18" s="85" t="s">
        <v>75</v>
      </c>
      <c r="E18" s="85" t="s">
        <v>76</v>
      </c>
      <c r="F18" s="86">
        <v>82.23</v>
      </c>
      <c r="G18" s="86">
        <f t="shared" si="0"/>
        <v>657.84</v>
      </c>
    </row>
    <row r="19" spans="1:7" s="11" customFormat="1" ht="20.25" customHeight="1" x14ac:dyDescent="0.25">
      <c r="A19" s="79">
        <v>3</v>
      </c>
      <c r="B19" s="85">
        <v>9</v>
      </c>
      <c r="C19" s="81" t="s">
        <v>77</v>
      </c>
      <c r="D19" s="85" t="s">
        <v>78</v>
      </c>
      <c r="E19" s="85" t="s">
        <v>79</v>
      </c>
      <c r="F19" s="86">
        <v>0.81</v>
      </c>
      <c r="G19" s="86">
        <f t="shared" si="0"/>
        <v>7.2900000000000009</v>
      </c>
    </row>
    <row r="20" spans="1:7" s="11" customFormat="1" ht="20.25" customHeight="1" x14ac:dyDescent="0.25">
      <c r="A20" s="79">
        <v>4</v>
      </c>
      <c r="B20" s="85">
        <v>8</v>
      </c>
      <c r="C20" s="81" t="s">
        <v>80</v>
      </c>
      <c r="D20" s="85" t="s">
        <v>81</v>
      </c>
      <c r="E20" s="85" t="s">
        <v>76</v>
      </c>
      <c r="F20" s="86">
        <v>67.27</v>
      </c>
      <c r="G20" s="86">
        <f t="shared" si="0"/>
        <v>538.16</v>
      </c>
    </row>
    <row r="21" spans="1:7" s="11" customFormat="1" ht="20.25" customHeight="1" x14ac:dyDescent="0.25">
      <c r="A21" s="79">
        <v>5</v>
      </c>
      <c r="B21" s="85">
        <v>8</v>
      </c>
      <c r="C21" s="81" t="s">
        <v>82</v>
      </c>
      <c r="D21" s="85" t="s">
        <v>83</v>
      </c>
      <c r="E21" s="85" t="s">
        <v>76</v>
      </c>
      <c r="F21" s="86">
        <v>56.05</v>
      </c>
      <c r="G21" s="86">
        <f t="shared" si="0"/>
        <v>448.4</v>
      </c>
    </row>
    <row r="22" spans="1:7" s="11" customFormat="1" ht="20.25" customHeight="1" x14ac:dyDescent="0.25">
      <c r="A22" s="79">
        <v>6</v>
      </c>
      <c r="B22" s="85">
        <v>1</v>
      </c>
      <c r="C22" s="81" t="s">
        <v>84</v>
      </c>
      <c r="D22" s="85" t="s">
        <v>85</v>
      </c>
      <c r="E22" s="85" t="s">
        <v>76</v>
      </c>
      <c r="F22" s="86">
        <v>100.58</v>
      </c>
      <c r="G22" s="86">
        <f t="shared" si="0"/>
        <v>100.58</v>
      </c>
    </row>
    <row r="23" spans="1:7" s="11" customFormat="1" ht="20.25" customHeight="1" x14ac:dyDescent="0.25">
      <c r="A23" s="79">
        <v>7</v>
      </c>
      <c r="B23" s="85">
        <v>1</v>
      </c>
      <c r="C23" s="81" t="s">
        <v>86</v>
      </c>
      <c r="D23" s="85" t="s">
        <v>87</v>
      </c>
      <c r="E23" s="85" t="s">
        <v>76</v>
      </c>
      <c r="F23" s="86">
        <v>413.38</v>
      </c>
      <c r="G23" s="86">
        <f t="shared" si="0"/>
        <v>413.38</v>
      </c>
    </row>
    <row r="24" spans="1:7" s="11" customFormat="1" ht="20.25" customHeight="1" x14ac:dyDescent="0.25">
      <c r="A24" s="79">
        <v>8</v>
      </c>
      <c r="B24" s="85">
        <v>1</v>
      </c>
      <c r="C24" s="81" t="s">
        <v>88</v>
      </c>
      <c r="D24" s="85" t="s">
        <v>89</v>
      </c>
      <c r="E24" s="85" t="s">
        <v>36</v>
      </c>
      <c r="F24" s="86">
        <v>33.81</v>
      </c>
      <c r="G24" s="86">
        <f t="shared" si="0"/>
        <v>33.81</v>
      </c>
    </row>
    <row r="25" spans="1:7" s="11" customFormat="1" ht="20.25" customHeight="1" x14ac:dyDescent="0.25">
      <c r="A25" s="79">
        <v>9</v>
      </c>
      <c r="B25" s="85">
        <v>1</v>
      </c>
      <c r="C25" s="81" t="s">
        <v>90</v>
      </c>
      <c r="D25" s="85" t="s">
        <v>91</v>
      </c>
      <c r="E25" s="85" t="s">
        <v>40</v>
      </c>
      <c r="F25" s="86">
        <v>155.30000000000001</v>
      </c>
      <c r="G25" s="86">
        <f t="shared" si="0"/>
        <v>155.30000000000001</v>
      </c>
    </row>
    <row r="26" spans="1:7" s="11" customFormat="1" ht="20.25" customHeight="1" x14ac:dyDescent="0.25">
      <c r="A26" s="79">
        <v>10</v>
      </c>
      <c r="B26" s="85">
        <v>2</v>
      </c>
      <c r="C26" s="81" t="s">
        <v>92</v>
      </c>
      <c r="D26" s="85" t="s">
        <v>93</v>
      </c>
      <c r="E26" s="85" t="s">
        <v>36</v>
      </c>
      <c r="F26" s="86">
        <v>28.42</v>
      </c>
      <c r="G26" s="86">
        <f t="shared" si="0"/>
        <v>56.84</v>
      </c>
    </row>
    <row r="27" spans="1:7" s="11" customFormat="1" ht="20.25" customHeight="1" x14ac:dyDescent="0.25">
      <c r="A27" s="79">
        <v>11</v>
      </c>
      <c r="B27" s="85">
        <v>2</v>
      </c>
      <c r="C27" s="81" t="s">
        <v>94</v>
      </c>
      <c r="D27" s="85" t="s">
        <v>95</v>
      </c>
      <c r="E27" s="85" t="s">
        <v>96</v>
      </c>
      <c r="F27" s="86">
        <v>9.16</v>
      </c>
      <c r="G27" s="86">
        <f t="shared" si="0"/>
        <v>18.32</v>
      </c>
    </row>
    <row r="28" spans="1:7" s="11" customFormat="1" ht="20.25" customHeight="1" x14ac:dyDescent="0.25">
      <c r="A28" s="79">
        <v>12</v>
      </c>
      <c r="B28" s="85">
        <v>1</v>
      </c>
      <c r="C28" s="81" t="s">
        <v>133</v>
      </c>
      <c r="D28" s="85" t="s">
        <v>97</v>
      </c>
      <c r="E28" s="85" t="s">
        <v>36</v>
      </c>
      <c r="F28" s="86">
        <v>3.05</v>
      </c>
      <c r="G28" s="86">
        <f t="shared" si="0"/>
        <v>3.05</v>
      </c>
    </row>
    <row r="29" spans="1:7" s="11" customFormat="1" ht="20.25" customHeight="1" x14ac:dyDescent="0.25">
      <c r="A29" s="79">
        <v>13</v>
      </c>
      <c r="B29" s="85">
        <v>8</v>
      </c>
      <c r="C29" s="81" t="s">
        <v>98</v>
      </c>
      <c r="D29" s="85" t="s">
        <v>99</v>
      </c>
      <c r="E29" s="85" t="s">
        <v>100</v>
      </c>
      <c r="F29" s="86">
        <v>1.7</v>
      </c>
      <c r="G29" s="86">
        <f t="shared" si="0"/>
        <v>13.6</v>
      </c>
    </row>
    <row r="30" spans="1:7" s="11" customFormat="1" ht="20.25" customHeight="1" x14ac:dyDescent="0.25">
      <c r="A30" s="79">
        <v>14</v>
      </c>
      <c r="B30" s="85">
        <v>2</v>
      </c>
      <c r="C30" s="81" t="s">
        <v>101</v>
      </c>
      <c r="D30" s="85" t="s">
        <v>102</v>
      </c>
      <c r="E30" s="85" t="s">
        <v>36</v>
      </c>
      <c r="F30" s="86">
        <v>0.19</v>
      </c>
      <c r="G30" s="86">
        <f t="shared" si="0"/>
        <v>0.38</v>
      </c>
    </row>
    <row r="31" spans="1:7" s="11" customFormat="1" ht="20.25" customHeight="1" x14ac:dyDescent="0.25">
      <c r="A31" s="79">
        <v>15</v>
      </c>
      <c r="B31" s="85">
        <v>1</v>
      </c>
      <c r="C31" s="81" t="s">
        <v>103</v>
      </c>
      <c r="D31" s="85" t="s">
        <v>104</v>
      </c>
      <c r="E31" s="85" t="s">
        <v>105</v>
      </c>
      <c r="F31" s="86">
        <v>475.12</v>
      </c>
      <c r="G31" s="86">
        <f t="shared" si="0"/>
        <v>475.12</v>
      </c>
    </row>
    <row r="32" spans="1:7" s="11" customFormat="1" ht="20.25" customHeight="1" x14ac:dyDescent="0.25">
      <c r="A32" s="79">
        <v>16</v>
      </c>
      <c r="B32" s="85">
        <v>3</v>
      </c>
      <c r="C32" s="81" t="s">
        <v>106</v>
      </c>
      <c r="D32" s="85" t="s">
        <v>107</v>
      </c>
      <c r="E32" s="85" t="s">
        <v>40</v>
      </c>
      <c r="F32" s="86">
        <v>124.2</v>
      </c>
      <c r="G32" s="86">
        <f t="shared" si="0"/>
        <v>372.6</v>
      </c>
    </row>
    <row r="33" spans="1:7" s="11" customFormat="1" ht="20.25" customHeight="1" x14ac:dyDescent="0.25">
      <c r="A33" s="79">
        <v>17</v>
      </c>
      <c r="B33" s="85">
        <v>1</v>
      </c>
      <c r="C33" s="81" t="s">
        <v>108</v>
      </c>
      <c r="D33" s="85" t="s">
        <v>109</v>
      </c>
      <c r="E33" s="85" t="s">
        <v>40</v>
      </c>
      <c r="F33" s="86">
        <v>2.76</v>
      </c>
      <c r="G33" s="86">
        <f t="shared" si="0"/>
        <v>2.76</v>
      </c>
    </row>
    <row r="34" spans="1:7" s="11" customFormat="1" ht="20.25" customHeight="1" x14ac:dyDescent="0.25">
      <c r="A34" s="79">
        <v>18</v>
      </c>
      <c r="B34" s="85">
        <v>1</v>
      </c>
      <c r="C34" s="81" t="s">
        <v>110</v>
      </c>
      <c r="D34" s="85" t="s">
        <v>104</v>
      </c>
      <c r="E34" s="85" t="s">
        <v>105</v>
      </c>
      <c r="F34" s="86">
        <v>475.12</v>
      </c>
      <c r="G34" s="86">
        <f t="shared" si="0"/>
        <v>475.12</v>
      </c>
    </row>
    <row r="35" spans="1:7" s="11" customFormat="1" ht="20.25" customHeight="1" x14ac:dyDescent="0.25">
      <c r="A35" s="79">
        <v>19</v>
      </c>
      <c r="B35" s="85">
        <v>1</v>
      </c>
      <c r="C35" s="81" t="s">
        <v>111</v>
      </c>
      <c r="D35" s="85" t="s">
        <v>134</v>
      </c>
      <c r="E35" s="85" t="s">
        <v>40</v>
      </c>
      <c r="F35" s="86">
        <v>847.37</v>
      </c>
      <c r="G35" s="86">
        <f t="shared" si="0"/>
        <v>847.37</v>
      </c>
    </row>
    <row r="36" spans="1:7" s="11" customFormat="1" ht="20.25" customHeight="1" x14ac:dyDescent="0.25">
      <c r="A36" s="79">
        <v>20</v>
      </c>
      <c r="B36" s="85">
        <v>6</v>
      </c>
      <c r="C36" s="81" t="s">
        <v>112</v>
      </c>
      <c r="D36" s="85" t="s">
        <v>113</v>
      </c>
      <c r="E36" s="85" t="s">
        <v>40</v>
      </c>
      <c r="F36" s="86">
        <v>60.51</v>
      </c>
      <c r="G36" s="86">
        <f t="shared" si="0"/>
        <v>363.06</v>
      </c>
    </row>
    <row r="37" spans="1:7" s="11" customFormat="1" ht="20.25" customHeight="1" x14ac:dyDescent="0.25">
      <c r="A37" s="79">
        <v>21</v>
      </c>
      <c r="B37" s="85">
        <v>1</v>
      </c>
      <c r="C37" s="81" t="s">
        <v>114</v>
      </c>
      <c r="D37" s="85" t="s">
        <v>115</v>
      </c>
      <c r="E37" s="85" t="s">
        <v>36</v>
      </c>
      <c r="F37" s="86">
        <v>7.63</v>
      </c>
      <c r="G37" s="86">
        <f t="shared" si="0"/>
        <v>7.63</v>
      </c>
    </row>
    <row r="38" spans="1:7" s="11" customFormat="1" ht="20.25" customHeight="1" x14ac:dyDescent="0.25">
      <c r="A38" s="79">
        <v>22</v>
      </c>
      <c r="B38" s="85">
        <v>1</v>
      </c>
      <c r="C38" s="81" t="s">
        <v>116</v>
      </c>
      <c r="D38" s="85" t="s">
        <v>117</v>
      </c>
      <c r="E38" s="85" t="s">
        <v>36</v>
      </c>
      <c r="F38" s="86">
        <v>150.63</v>
      </c>
      <c r="G38" s="86">
        <f t="shared" si="0"/>
        <v>150.63</v>
      </c>
    </row>
    <row r="39" spans="1:7" s="11" customFormat="1" ht="20.25" customHeight="1" x14ac:dyDescent="0.25">
      <c r="A39" s="79">
        <v>23</v>
      </c>
      <c r="B39" s="85">
        <v>1</v>
      </c>
      <c r="C39" s="81" t="s">
        <v>118</v>
      </c>
      <c r="D39" s="85" t="s">
        <v>119</v>
      </c>
      <c r="E39" s="85" t="s">
        <v>40</v>
      </c>
      <c r="F39" s="86">
        <v>3125.68</v>
      </c>
      <c r="G39" s="86">
        <f t="shared" si="0"/>
        <v>3125.68</v>
      </c>
    </row>
    <row r="40" spans="1:7" s="11" customFormat="1" ht="20.25" customHeight="1" x14ac:dyDescent="0.25">
      <c r="A40" s="79">
        <v>24</v>
      </c>
      <c r="B40" s="85">
        <v>1</v>
      </c>
      <c r="C40" s="81" t="s">
        <v>135</v>
      </c>
      <c r="D40" s="85" t="s">
        <v>120</v>
      </c>
      <c r="E40" s="85" t="s">
        <v>76</v>
      </c>
      <c r="F40" s="86">
        <v>99.8</v>
      </c>
      <c r="G40" s="86">
        <f t="shared" si="0"/>
        <v>99.8</v>
      </c>
    </row>
    <row r="41" spans="1:7" s="11" customFormat="1" ht="20.25" customHeight="1" x14ac:dyDescent="0.25">
      <c r="A41" s="79">
        <v>25</v>
      </c>
      <c r="B41" s="85">
        <v>1</v>
      </c>
      <c r="C41" s="81" t="s">
        <v>121</v>
      </c>
      <c r="D41" s="85" t="s">
        <v>122</v>
      </c>
      <c r="E41" s="85" t="s">
        <v>36</v>
      </c>
      <c r="F41" s="86">
        <v>155.84</v>
      </c>
      <c r="G41" s="86">
        <f t="shared" si="0"/>
        <v>155.84</v>
      </c>
    </row>
    <row r="42" spans="1:7" s="11" customFormat="1" ht="20.25" customHeight="1" x14ac:dyDescent="0.25">
      <c r="A42" s="79">
        <v>26</v>
      </c>
      <c r="B42" s="85">
        <v>1</v>
      </c>
      <c r="C42" s="81" t="s">
        <v>123</v>
      </c>
      <c r="D42" s="85" t="s">
        <v>124</v>
      </c>
      <c r="E42" s="83">
        <v>84139190</v>
      </c>
      <c r="F42" s="86">
        <v>546.84</v>
      </c>
      <c r="G42" s="86">
        <f t="shared" si="0"/>
        <v>546.84</v>
      </c>
    </row>
    <row r="43" spans="1:7" s="11" customFormat="1" ht="22.5" customHeight="1" x14ac:dyDescent="0.25">
      <c r="A43" s="75"/>
      <c r="B43" s="76"/>
      <c r="C43" s="84"/>
      <c r="D43" s="119" t="s">
        <v>48</v>
      </c>
      <c r="E43" s="119"/>
      <c r="F43" s="120">
        <f>(SUM(G17:G42))</f>
        <v>9234.4000000000015</v>
      </c>
      <c r="G43" s="120"/>
    </row>
    <row r="44" spans="1:7" s="22" customFormat="1" ht="22.5" customHeight="1" x14ac:dyDescent="0.25">
      <c r="A44" s="56"/>
      <c r="B44" s="72"/>
      <c r="C44" s="50"/>
      <c r="D44" s="72"/>
      <c r="E44" s="72"/>
      <c r="F44" s="51"/>
      <c r="G44" s="67"/>
    </row>
    <row r="45" spans="1:7" s="22" customFormat="1" ht="9.75" customHeight="1" x14ac:dyDescent="0.25">
      <c r="A45" s="56"/>
      <c r="B45" s="72"/>
      <c r="C45" s="50"/>
      <c r="D45" s="72"/>
      <c r="E45" s="72"/>
      <c r="F45" s="51"/>
      <c r="G45" s="67"/>
    </row>
    <row r="46" spans="1:7" s="11" customFormat="1" ht="12" customHeight="1" x14ac:dyDescent="0.25">
      <c r="A46" s="118" t="s">
        <v>49</v>
      </c>
      <c r="B46" s="118"/>
      <c r="C46" s="118"/>
      <c r="D46" s="118"/>
      <c r="E46" s="118"/>
      <c r="F46" s="118"/>
      <c r="G46" s="118"/>
    </row>
    <row r="47" spans="1:7" s="11" customFormat="1" ht="12" customHeight="1" x14ac:dyDescent="0.25">
      <c r="A47" s="118"/>
      <c r="B47" s="118"/>
      <c r="C47" s="118"/>
      <c r="D47" s="118"/>
      <c r="E47" s="118"/>
      <c r="F47" s="118"/>
      <c r="G47" s="118"/>
    </row>
    <row r="48" spans="1:7" s="11" customFormat="1" ht="22.5" customHeight="1" x14ac:dyDescent="0.25">
      <c r="A48" s="52" t="s">
        <v>23</v>
      </c>
      <c r="B48" s="52" t="s">
        <v>24</v>
      </c>
      <c r="C48" s="53" t="s">
        <v>6</v>
      </c>
      <c r="D48" s="52" t="s">
        <v>25</v>
      </c>
      <c r="E48" s="52" t="s">
        <v>26</v>
      </c>
      <c r="F48" s="52" t="s">
        <v>27</v>
      </c>
      <c r="G48" s="52" t="s">
        <v>28</v>
      </c>
    </row>
    <row r="49" spans="1:7" s="11" customFormat="1" ht="22.5" customHeight="1" x14ac:dyDescent="0.25">
      <c r="A49" s="66">
        <v>1</v>
      </c>
      <c r="B49" s="46">
        <v>1</v>
      </c>
      <c r="C49" s="47" t="s">
        <v>50</v>
      </c>
      <c r="D49" s="69">
        <v>40080020</v>
      </c>
      <c r="E49" s="69"/>
      <c r="F49" s="70">
        <v>24.96</v>
      </c>
      <c r="G49" s="71">
        <f t="shared" ref="G49:G51" si="1">B49*F49</f>
        <v>24.96</v>
      </c>
    </row>
    <row r="50" spans="1:7" s="11" customFormat="1" ht="22.5" customHeight="1" x14ac:dyDescent="0.25">
      <c r="A50" s="66">
        <v>2</v>
      </c>
      <c r="B50" s="46">
        <v>1</v>
      </c>
      <c r="C50" s="47" t="s">
        <v>51</v>
      </c>
      <c r="D50" s="69">
        <v>40080021</v>
      </c>
      <c r="E50" s="69"/>
      <c r="F50" s="70">
        <v>74.88</v>
      </c>
      <c r="G50" s="71">
        <f t="shared" si="1"/>
        <v>74.88</v>
      </c>
    </row>
    <row r="51" spans="1:7" s="11" customFormat="1" ht="22.5" customHeight="1" x14ac:dyDescent="0.25">
      <c r="A51" s="66">
        <v>3</v>
      </c>
      <c r="B51" s="87">
        <v>1</v>
      </c>
      <c r="C51" s="47" t="s">
        <v>50</v>
      </c>
      <c r="D51" s="69">
        <v>40080020</v>
      </c>
      <c r="E51" s="69"/>
      <c r="F51" s="70">
        <v>24.96</v>
      </c>
      <c r="G51" s="71">
        <f t="shared" si="1"/>
        <v>24.96</v>
      </c>
    </row>
    <row r="52" spans="1:7" s="11" customFormat="1" ht="22.5" customHeight="1" x14ac:dyDescent="0.25">
      <c r="A52" s="66">
        <v>4</v>
      </c>
      <c r="B52" s="46">
        <v>1</v>
      </c>
      <c r="C52" s="47" t="s">
        <v>125</v>
      </c>
      <c r="D52" s="69">
        <v>40080024</v>
      </c>
      <c r="E52" s="69"/>
      <c r="F52" s="70">
        <v>499.2</v>
      </c>
      <c r="G52" s="71">
        <f>B52*F52</f>
        <v>499.2</v>
      </c>
    </row>
    <row r="53" spans="1:7" s="11" customFormat="1" ht="22.5" customHeight="1" x14ac:dyDescent="0.25">
      <c r="A53" s="66">
        <v>5</v>
      </c>
      <c r="B53" s="46">
        <v>1</v>
      </c>
      <c r="C53" s="47" t="s">
        <v>54</v>
      </c>
      <c r="D53" s="69">
        <v>40080025</v>
      </c>
      <c r="E53" s="69"/>
      <c r="F53" s="70">
        <v>46.44</v>
      </c>
      <c r="G53" s="71">
        <f t="shared" ref="G53:G64" si="2">B53*F53</f>
        <v>46.44</v>
      </c>
    </row>
    <row r="54" spans="1:7" s="11" customFormat="1" ht="22.5" customHeight="1" x14ac:dyDescent="0.25">
      <c r="A54" s="66">
        <v>6</v>
      </c>
      <c r="B54" s="46">
        <v>1</v>
      </c>
      <c r="C54" s="47" t="s">
        <v>126</v>
      </c>
      <c r="D54" s="69">
        <v>40080032</v>
      </c>
      <c r="E54" s="69"/>
      <c r="F54" s="70">
        <v>2242.2399999999998</v>
      </c>
      <c r="G54" s="71">
        <f t="shared" si="2"/>
        <v>2242.2399999999998</v>
      </c>
    </row>
    <row r="55" spans="1:7" s="11" customFormat="1" ht="22.5" customHeight="1" x14ac:dyDescent="0.25">
      <c r="A55" s="66">
        <v>7</v>
      </c>
      <c r="B55" s="46">
        <v>1</v>
      </c>
      <c r="C55" s="47" t="s">
        <v>127</v>
      </c>
      <c r="D55" s="69">
        <v>40080041</v>
      </c>
      <c r="E55" s="69"/>
      <c r="F55" s="70">
        <v>1497.6</v>
      </c>
      <c r="G55" s="71">
        <f t="shared" si="2"/>
        <v>1497.6</v>
      </c>
    </row>
    <row r="56" spans="1:7" s="11" customFormat="1" ht="22.5" customHeight="1" x14ac:dyDescent="0.25">
      <c r="A56" s="66">
        <v>8</v>
      </c>
      <c r="B56" s="46">
        <v>1</v>
      </c>
      <c r="C56" s="47" t="s">
        <v>128</v>
      </c>
      <c r="D56" s="69">
        <v>40080016</v>
      </c>
      <c r="E56" s="69"/>
      <c r="F56" s="70">
        <v>357.6</v>
      </c>
      <c r="G56" s="71">
        <f t="shared" si="2"/>
        <v>357.6</v>
      </c>
    </row>
    <row r="57" spans="1:7" s="11" customFormat="1" ht="22.5" customHeight="1" x14ac:dyDescent="0.25">
      <c r="A57" s="66">
        <v>9</v>
      </c>
      <c r="B57" s="46">
        <v>1</v>
      </c>
      <c r="C57" s="47" t="s">
        <v>60</v>
      </c>
      <c r="D57" s="69">
        <v>40080016</v>
      </c>
      <c r="E57" s="69"/>
      <c r="F57" s="70">
        <v>249.6</v>
      </c>
      <c r="G57" s="71">
        <f t="shared" si="2"/>
        <v>249.6</v>
      </c>
    </row>
    <row r="58" spans="1:7" s="11" customFormat="1" ht="22.5" customHeight="1" x14ac:dyDescent="0.25">
      <c r="A58" s="66">
        <v>10</v>
      </c>
      <c r="B58" s="46">
        <v>1</v>
      </c>
      <c r="C58" s="47" t="s">
        <v>129</v>
      </c>
      <c r="D58" s="69">
        <v>40080017</v>
      </c>
      <c r="E58" s="69"/>
      <c r="F58" s="70">
        <v>249.6</v>
      </c>
      <c r="G58" s="71">
        <f t="shared" si="2"/>
        <v>249.6</v>
      </c>
    </row>
    <row r="59" spans="1:7" s="11" customFormat="1" ht="22.5" customHeight="1" x14ac:dyDescent="0.2">
      <c r="A59" s="66">
        <v>11</v>
      </c>
      <c r="B59" s="46">
        <v>1</v>
      </c>
      <c r="C59" s="54" t="s">
        <v>66</v>
      </c>
      <c r="D59" s="69">
        <v>40080047</v>
      </c>
      <c r="E59" s="69" t="s">
        <v>67</v>
      </c>
      <c r="F59" s="70">
        <v>312</v>
      </c>
      <c r="G59" s="71">
        <f t="shared" si="2"/>
        <v>312</v>
      </c>
    </row>
    <row r="60" spans="1:7" s="11" customFormat="1" ht="22.5" customHeight="1" x14ac:dyDescent="0.2">
      <c r="A60" s="66">
        <v>12</v>
      </c>
      <c r="B60" s="46">
        <v>1</v>
      </c>
      <c r="C60" s="54" t="s">
        <v>68</v>
      </c>
      <c r="D60" s="69">
        <v>40080048</v>
      </c>
      <c r="E60" s="69"/>
      <c r="F60" s="70">
        <v>312</v>
      </c>
      <c r="G60" s="71">
        <f t="shared" si="2"/>
        <v>312</v>
      </c>
    </row>
    <row r="61" spans="1:7" s="11" customFormat="1" ht="22.5" customHeight="1" x14ac:dyDescent="0.2">
      <c r="A61" s="66">
        <v>13</v>
      </c>
      <c r="B61" s="46">
        <v>1</v>
      </c>
      <c r="C61" s="54" t="s">
        <v>130</v>
      </c>
      <c r="D61" s="69">
        <v>40080049</v>
      </c>
      <c r="E61" s="69"/>
      <c r="F61" s="70">
        <v>416</v>
      </c>
      <c r="G61" s="71">
        <f t="shared" si="2"/>
        <v>416</v>
      </c>
    </row>
    <row r="62" spans="1:7" s="11" customFormat="1" ht="22.5" customHeight="1" x14ac:dyDescent="0.2">
      <c r="A62" s="66">
        <v>14</v>
      </c>
      <c r="B62" s="46">
        <v>200</v>
      </c>
      <c r="C62" s="54" t="s">
        <v>65</v>
      </c>
      <c r="D62" s="69">
        <v>40080089</v>
      </c>
      <c r="E62" s="69"/>
      <c r="F62" s="70">
        <v>8.84</v>
      </c>
      <c r="G62" s="71">
        <f t="shared" si="2"/>
        <v>1768</v>
      </c>
    </row>
    <row r="63" spans="1:7" s="11" customFormat="1" ht="22.5" customHeight="1" x14ac:dyDescent="0.25">
      <c r="A63" s="66">
        <v>15</v>
      </c>
      <c r="B63" s="46">
        <v>1</v>
      </c>
      <c r="C63" s="47" t="s">
        <v>131</v>
      </c>
      <c r="D63" s="69">
        <v>40080056</v>
      </c>
      <c r="E63" s="69"/>
      <c r="F63" s="70">
        <v>894.4</v>
      </c>
      <c r="G63" s="71">
        <f t="shared" si="2"/>
        <v>894.4</v>
      </c>
    </row>
    <row r="64" spans="1:7" s="11" customFormat="1" ht="22.5" customHeight="1" x14ac:dyDescent="0.25">
      <c r="A64" s="66">
        <v>16</v>
      </c>
      <c r="B64" s="46">
        <v>1</v>
      </c>
      <c r="C64" s="47" t="s">
        <v>132</v>
      </c>
      <c r="D64" s="69">
        <v>40080080</v>
      </c>
      <c r="E64" s="69"/>
      <c r="F64" s="70">
        <v>1890</v>
      </c>
      <c r="G64" s="71">
        <f t="shared" si="2"/>
        <v>1890</v>
      </c>
    </row>
    <row r="65" spans="1:7" s="11" customFormat="1" ht="22.5" customHeight="1" x14ac:dyDescent="0.25">
      <c r="A65" s="66"/>
      <c r="B65" s="69"/>
      <c r="C65" s="48"/>
      <c r="D65" s="112" t="s">
        <v>69</v>
      </c>
      <c r="E65" s="112"/>
      <c r="F65" s="113">
        <f>SUM(G49:G64)</f>
        <v>10859.480000000001</v>
      </c>
      <c r="G65" s="114"/>
    </row>
    <row r="66" spans="1:7" s="11" customFormat="1" ht="15" customHeight="1" x14ac:dyDescent="0.25">
      <c r="A66" s="56"/>
      <c r="B66" s="72"/>
      <c r="C66" s="50"/>
      <c r="D66" s="72"/>
      <c r="E66" s="72"/>
      <c r="F66" s="72"/>
      <c r="G66" s="57"/>
    </row>
    <row r="67" spans="1:7" s="11" customFormat="1" ht="15" customHeight="1" x14ac:dyDescent="0.25">
      <c r="A67" s="56"/>
      <c r="B67" s="72"/>
      <c r="C67" s="50"/>
      <c r="D67" s="72"/>
      <c r="E67" s="72"/>
      <c r="F67" s="72"/>
      <c r="G67" s="57"/>
    </row>
    <row r="68" spans="1:7" s="11" customFormat="1" ht="15" customHeight="1" x14ac:dyDescent="0.25">
      <c r="A68" s="56"/>
      <c r="B68" s="72"/>
      <c r="C68" s="50"/>
      <c r="D68" s="72"/>
      <c r="E68" s="72"/>
      <c r="F68" s="72"/>
      <c r="G68" s="57"/>
    </row>
    <row r="69" spans="1:7" s="11" customFormat="1" ht="15" customHeight="1" x14ac:dyDescent="0.25">
      <c r="A69" s="56"/>
      <c r="B69" s="72"/>
      <c r="C69" s="50"/>
      <c r="D69" s="72"/>
      <c r="E69" s="72"/>
      <c r="F69" s="72"/>
      <c r="G69" s="57"/>
    </row>
    <row r="70" spans="1:7" s="11" customFormat="1" ht="15" customHeight="1" x14ac:dyDescent="0.25">
      <c r="A70" s="58"/>
      <c r="B70" s="59"/>
      <c r="C70" s="115" t="s">
        <v>70</v>
      </c>
      <c r="D70" s="115"/>
      <c r="E70" s="115"/>
      <c r="F70" s="72"/>
      <c r="G70" s="57"/>
    </row>
    <row r="71" spans="1:7" s="11" customFormat="1" ht="15" customHeight="1" x14ac:dyDescent="0.25">
      <c r="A71" s="60"/>
      <c r="B71" s="61"/>
      <c r="C71" s="116" t="s">
        <v>71</v>
      </c>
      <c r="D71" s="116"/>
      <c r="E71" s="116"/>
      <c r="F71" s="73"/>
      <c r="G71" s="63"/>
    </row>
  </sheetData>
  <mergeCells count="17">
    <mergeCell ref="D65:E65"/>
    <mergeCell ref="F65:G65"/>
    <mergeCell ref="C70:E70"/>
    <mergeCell ref="C71:E71"/>
    <mergeCell ref="A11:G11"/>
    <mergeCell ref="A12:G12"/>
    <mergeCell ref="A14:G15"/>
    <mergeCell ref="D43:E43"/>
    <mergeCell ref="F43:G43"/>
    <mergeCell ref="A46:G47"/>
    <mergeCell ref="C2:E2"/>
    <mergeCell ref="C3:E3"/>
    <mergeCell ref="C4:E4"/>
    <mergeCell ref="A6:G7"/>
    <mergeCell ref="A9:C9"/>
    <mergeCell ref="D9:E9"/>
    <mergeCell ref="F9:G9"/>
  </mergeCells>
  <printOptions horizontalCentered="1"/>
  <pageMargins left="1.1812499999999999" right="0.39374999999999999" top="0.98402777777777795" bottom="0.39374999999999999" header="0.51180555555555496" footer="0.51180555555555496"/>
  <pageSetup paperSize="9" scale="80" firstPageNumber="0" orientation="portrait" horizontalDpi="300" verticalDpi="300" r:id="rId1"/>
  <colBreaks count="1" manualBreakCount="1">
    <brk id="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B17EE-B5A1-491C-A401-161AE89D49F5}">
  <dimension ref="A1:AMK79"/>
  <sheetViews>
    <sheetView topLeftCell="A31" zoomScale="145" zoomScaleNormal="145" workbookViewId="0">
      <selection activeCell="C41" sqref="C41"/>
    </sheetView>
  </sheetViews>
  <sheetFormatPr defaultRowHeight="15" x14ac:dyDescent="0.25"/>
  <cols>
    <col min="1" max="1" width="7.28515625" style="11" customWidth="1"/>
    <col min="2" max="2" width="6.85546875" style="11" customWidth="1"/>
    <col min="3" max="3" width="51" style="12" customWidth="1"/>
    <col min="4" max="4" width="16.42578125" style="13" customWidth="1"/>
    <col min="5" max="5" width="11.28515625" style="13" customWidth="1"/>
    <col min="6" max="7" width="10.7109375" style="13" customWidth="1"/>
    <col min="8" max="1025" width="9.140625" style="11" customWidth="1"/>
  </cols>
  <sheetData>
    <row r="1" spans="1:14" ht="23.25" x14ac:dyDescent="0.25">
      <c r="A1" s="14"/>
      <c r="B1" s="15"/>
      <c r="C1" s="16" t="s">
        <v>13</v>
      </c>
      <c r="D1" s="17"/>
      <c r="E1" s="17"/>
      <c r="F1" s="18"/>
      <c r="G1" s="19"/>
      <c r="H1" s="20"/>
      <c r="I1" s="20"/>
      <c r="J1" s="20"/>
      <c r="K1" s="20"/>
      <c r="L1" s="20"/>
      <c r="M1" s="20"/>
      <c r="N1" s="20"/>
    </row>
    <row r="2" spans="1:14" x14ac:dyDescent="0.25">
      <c r="A2" s="21"/>
      <c r="B2" s="22"/>
      <c r="C2" s="108" t="s">
        <v>14</v>
      </c>
      <c r="D2" s="108"/>
      <c r="E2" s="108"/>
      <c r="F2" s="23"/>
      <c r="G2" s="24"/>
      <c r="H2" s="25"/>
      <c r="I2" s="25"/>
      <c r="J2" s="25"/>
      <c r="K2" s="25"/>
      <c r="L2" s="25"/>
      <c r="M2" s="25"/>
      <c r="N2" s="25"/>
    </row>
    <row r="3" spans="1:14" x14ac:dyDescent="0.25">
      <c r="A3" s="21"/>
      <c r="B3" s="22"/>
      <c r="C3" s="108" t="s">
        <v>15</v>
      </c>
      <c r="D3" s="108"/>
      <c r="E3" s="108"/>
      <c r="F3" s="23"/>
      <c r="G3" s="24"/>
      <c r="H3" s="25"/>
      <c r="I3" s="25"/>
      <c r="J3" s="25"/>
      <c r="K3" s="25"/>
      <c r="L3" s="25"/>
      <c r="M3" s="25"/>
      <c r="N3" s="25"/>
    </row>
    <row r="4" spans="1:14" x14ac:dyDescent="0.25">
      <c r="A4" s="21"/>
      <c r="B4" s="22"/>
      <c r="C4" s="108" t="s">
        <v>16</v>
      </c>
      <c r="D4" s="108"/>
      <c r="E4" s="108"/>
      <c r="F4" s="23"/>
      <c r="G4" s="24"/>
      <c r="H4" s="25"/>
      <c r="I4" s="25"/>
      <c r="J4" s="25"/>
      <c r="K4" s="25"/>
      <c r="L4" s="25"/>
      <c r="M4" s="25"/>
      <c r="N4" s="25"/>
    </row>
    <row r="5" spans="1:14" x14ac:dyDescent="0.25">
      <c r="A5" s="21"/>
      <c r="B5" s="22"/>
      <c r="C5" s="26"/>
      <c r="D5" s="27"/>
      <c r="E5" s="27"/>
      <c r="F5" s="27"/>
      <c r="G5" s="28"/>
    </row>
    <row r="6" spans="1:14" ht="15" customHeight="1" x14ac:dyDescent="0.25">
      <c r="A6" s="109" t="s">
        <v>17</v>
      </c>
      <c r="B6" s="109"/>
      <c r="C6" s="109"/>
      <c r="D6" s="109"/>
      <c r="E6" s="109"/>
      <c r="F6" s="109"/>
      <c r="G6" s="109"/>
    </row>
    <row r="7" spans="1:14" ht="15" customHeight="1" x14ac:dyDescent="0.25">
      <c r="A7" s="109"/>
      <c r="B7" s="109"/>
      <c r="C7" s="109"/>
      <c r="D7" s="109"/>
      <c r="E7" s="109"/>
      <c r="F7" s="109"/>
      <c r="G7" s="109"/>
    </row>
    <row r="8" spans="1:14" ht="5.0999999999999996" customHeight="1" x14ac:dyDescent="0.25">
      <c r="A8" s="29"/>
      <c r="B8" s="30"/>
      <c r="C8" s="31"/>
      <c r="D8" s="32"/>
      <c r="E8" s="32"/>
      <c r="F8" s="32"/>
      <c r="G8" s="33"/>
    </row>
    <row r="9" spans="1:14" ht="20.100000000000001" customHeight="1" x14ac:dyDescent="0.25">
      <c r="A9" s="110" t="s">
        <v>210</v>
      </c>
      <c r="B9" s="110"/>
      <c r="C9" s="110"/>
      <c r="D9" s="111" t="s">
        <v>19</v>
      </c>
      <c r="E9" s="111"/>
      <c r="F9" s="111">
        <f>F48+F73</f>
        <v>36436.400000000001</v>
      </c>
      <c r="G9" s="111"/>
    </row>
    <row r="10" spans="1:14" ht="5.0999999999999996" customHeight="1" x14ac:dyDescent="0.25">
      <c r="A10" s="34"/>
      <c r="B10" s="35"/>
      <c r="C10" s="36"/>
      <c r="D10" s="37"/>
      <c r="E10" s="38"/>
      <c r="F10" s="39"/>
      <c r="G10" s="40"/>
    </row>
    <row r="11" spans="1:14" ht="20.100000000000001" customHeight="1" x14ac:dyDescent="0.25">
      <c r="A11" s="117" t="s">
        <v>20</v>
      </c>
      <c r="B11" s="117"/>
      <c r="C11" s="117"/>
      <c r="D11" s="117"/>
      <c r="E11" s="117"/>
      <c r="F11" s="117"/>
      <c r="G11" s="117"/>
    </row>
    <row r="12" spans="1:14" ht="20.100000000000001" customHeight="1" x14ac:dyDescent="0.25">
      <c r="A12" s="117" t="s">
        <v>146</v>
      </c>
      <c r="B12" s="117"/>
      <c r="C12" s="117"/>
      <c r="D12" s="117"/>
      <c r="E12" s="117"/>
      <c r="F12" s="117"/>
      <c r="G12" s="117"/>
    </row>
    <row r="13" spans="1:14" ht="9.9499999999999993" customHeight="1" x14ac:dyDescent="0.25">
      <c r="A13" s="41"/>
      <c r="B13" s="42"/>
      <c r="C13" s="43"/>
      <c r="D13" s="44"/>
      <c r="E13" s="44"/>
      <c r="F13" s="44"/>
      <c r="G13" s="45"/>
    </row>
    <row r="14" spans="1:14" ht="12" customHeight="1" x14ac:dyDescent="0.25">
      <c r="A14" s="118" t="s">
        <v>22</v>
      </c>
      <c r="B14" s="118"/>
      <c r="C14" s="118"/>
      <c r="D14" s="118"/>
      <c r="E14" s="118"/>
      <c r="F14" s="118"/>
      <c r="G14" s="118"/>
    </row>
    <row r="15" spans="1:14" ht="12" customHeight="1" x14ac:dyDescent="0.25">
      <c r="A15" s="118"/>
      <c r="B15" s="118"/>
      <c r="C15" s="118"/>
      <c r="D15" s="118"/>
      <c r="E15" s="118"/>
      <c r="F15" s="118"/>
      <c r="G15" s="118"/>
    </row>
    <row r="16" spans="1:14" ht="22.5" customHeight="1" x14ac:dyDescent="0.25">
      <c r="A16" s="77" t="s">
        <v>23</v>
      </c>
      <c r="B16" s="77" t="s">
        <v>24</v>
      </c>
      <c r="C16" s="78" t="s">
        <v>6</v>
      </c>
      <c r="D16" s="77" t="s">
        <v>25</v>
      </c>
      <c r="E16" s="77" t="s">
        <v>26</v>
      </c>
      <c r="F16" s="77" t="s">
        <v>27</v>
      </c>
      <c r="G16" s="77" t="s">
        <v>28</v>
      </c>
    </row>
    <row r="17" spans="1:7" s="11" customFormat="1" ht="20.25" customHeight="1" x14ac:dyDescent="0.25">
      <c r="A17" s="79">
        <v>1</v>
      </c>
      <c r="B17" s="80">
        <v>4</v>
      </c>
      <c r="C17" s="81" t="s">
        <v>29</v>
      </c>
      <c r="D17" s="80">
        <v>40130402</v>
      </c>
      <c r="E17" s="80" t="s">
        <v>30</v>
      </c>
      <c r="F17" s="82">
        <v>55</v>
      </c>
      <c r="G17" s="82">
        <f t="shared" ref="G17:G47" si="0">B17*F17</f>
        <v>220</v>
      </c>
    </row>
    <row r="18" spans="1:7" s="11" customFormat="1" ht="20.25" customHeight="1" x14ac:dyDescent="0.25">
      <c r="A18" s="79">
        <v>2</v>
      </c>
      <c r="B18" s="85">
        <v>380</v>
      </c>
      <c r="C18" s="81" t="s">
        <v>136</v>
      </c>
      <c r="D18" s="85">
        <v>40200031</v>
      </c>
      <c r="E18" s="85" t="s">
        <v>32</v>
      </c>
      <c r="F18" s="86">
        <v>5.35</v>
      </c>
      <c r="G18" s="86">
        <f t="shared" si="0"/>
        <v>2032.9999999999998</v>
      </c>
    </row>
    <row r="19" spans="1:7" s="11" customFormat="1" ht="20.25" customHeight="1" x14ac:dyDescent="0.25">
      <c r="A19" s="79">
        <v>3</v>
      </c>
      <c r="B19" s="85">
        <v>380</v>
      </c>
      <c r="C19" s="81" t="s">
        <v>137</v>
      </c>
      <c r="D19" s="85">
        <v>40200031</v>
      </c>
      <c r="E19" s="85" t="s">
        <v>32</v>
      </c>
      <c r="F19" s="86">
        <v>6.79</v>
      </c>
      <c r="G19" s="86">
        <f t="shared" si="0"/>
        <v>2580.1999999999998</v>
      </c>
    </row>
    <row r="20" spans="1:7" s="11" customFormat="1" ht="20.25" customHeight="1" x14ac:dyDescent="0.25">
      <c r="A20" s="79">
        <v>4</v>
      </c>
      <c r="B20" s="85">
        <v>11</v>
      </c>
      <c r="C20" s="81" t="s">
        <v>138</v>
      </c>
      <c r="D20" s="85" t="s">
        <v>139</v>
      </c>
      <c r="E20" s="85" t="s">
        <v>76</v>
      </c>
      <c r="F20" s="86">
        <v>149</v>
      </c>
      <c r="G20" s="86">
        <f t="shared" si="0"/>
        <v>1639</v>
      </c>
    </row>
    <row r="21" spans="1:7" s="11" customFormat="1" ht="20.25" customHeight="1" x14ac:dyDescent="0.25">
      <c r="A21" s="79">
        <v>5</v>
      </c>
      <c r="B21" s="85">
        <v>11</v>
      </c>
      <c r="C21" s="81" t="s">
        <v>140</v>
      </c>
      <c r="D21" s="85" t="s">
        <v>141</v>
      </c>
      <c r="E21" s="85" t="s">
        <v>79</v>
      </c>
      <c r="F21" s="86">
        <v>11.97</v>
      </c>
      <c r="G21" s="86">
        <f t="shared" si="0"/>
        <v>131.67000000000002</v>
      </c>
    </row>
    <row r="22" spans="1:7" s="11" customFormat="1" ht="20.25" customHeight="1" x14ac:dyDescent="0.25">
      <c r="A22" s="79">
        <v>6</v>
      </c>
      <c r="B22" s="85">
        <v>1</v>
      </c>
      <c r="C22" s="81" t="s">
        <v>142</v>
      </c>
      <c r="D22" s="85" t="s">
        <v>143</v>
      </c>
      <c r="E22" s="85" t="s">
        <v>76</v>
      </c>
      <c r="F22" s="86">
        <v>85.01</v>
      </c>
      <c r="G22" s="86">
        <f t="shared" si="0"/>
        <v>85.01</v>
      </c>
    </row>
    <row r="23" spans="1:7" s="11" customFormat="1" ht="20.25" customHeight="1" x14ac:dyDescent="0.25">
      <c r="A23" s="79">
        <v>7</v>
      </c>
      <c r="B23" s="85">
        <v>2</v>
      </c>
      <c r="C23" s="81" t="s">
        <v>144</v>
      </c>
      <c r="D23" s="85" t="s">
        <v>145</v>
      </c>
      <c r="E23" s="85" t="s">
        <v>76</v>
      </c>
      <c r="F23" s="86">
        <v>196.41</v>
      </c>
      <c r="G23" s="86">
        <f t="shared" si="0"/>
        <v>392.82</v>
      </c>
    </row>
    <row r="24" spans="1:7" s="11" customFormat="1" ht="20.25" customHeight="1" x14ac:dyDescent="0.25">
      <c r="A24" s="79">
        <v>8</v>
      </c>
      <c r="B24" s="85">
        <v>1</v>
      </c>
      <c r="C24" s="81" t="s">
        <v>147</v>
      </c>
      <c r="D24" s="85" t="s">
        <v>189</v>
      </c>
      <c r="E24" s="85" t="s">
        <v>36</v>
      </c>
      <c r="F24" s="86">
        <v>314.73</v>
      </c>
      <c r="G24" s="86">
        <f t="shared" si="0"/>
        <v>314.73</v>
      </c>
    </row>
    <row r="25" spans="1:7" s="11" customFormat="1" ht="20.25" customHeight="1" x14ac:dyDescent="0.25">
      <c r="A25" s="79">
        <v>9</v>
      </c>
      <c r="B25" s="85">
        <v>1</v>
      </c>
      <c r="C25" s="81" t="s">
        <v>149</v>
      </c>
      <c r="D25" s="85" t="s">
        <v>150</v>
      </c>
      <c r="E25" s="85" t="s">
        <v>148</v>
      </c>
      <c r="F25" s="86">
        <v>28.31</v>
      </c>
      <c r="G25" s="86">
        <f t="shared" si="0"/>
        <v>28.31</v>
      </c>
    </row>
    <row r="26" spans="1:7" s="11" customFormat="1" ht="20.25" customHeight="1" x14ac:dyDescent="0.25">
      <c r="A26" s="79">
        <v>10</v>
      </c>
      <c r="B26" s="85">
        <v>2</v>
      </c>
      <c r="C26" s="81" t="s">
        <v>151</v>
      </c>
      <c r="D26" s="85" t="s">
        <v>152</v>
      </c>
      <c r="E26" s="85" t="s">
        <v>36</v>
      </c>
      <c r="F26" s="86">
        <v>81.33</v>
      </c>
      <c r="G26" s="86">
        <f t="shared" si="0"/>
        <v>162.66</v>
      </c>
    </row>
    <row r="27" spans="1:7" s="11" customFormat="1" ht="20.25" customHeight="1" x14ac:dyDescent="0.25">
      <c r="A27" s="79">
        <v>11</v>
      </c>
      <c r="B27" s="85">
        <v>1</v>
      </c>
      <c r="C27" s="81" t="s">
        <v>153</v>
      </c>
      <c r="D27" s="85" t="s">
        <v>154</v>
      </c>
      <c r="E27" s="85" t="s">
        <v>40</v>
      </c>
      <c r="F27" s="86">
        <v>316.20999999999998</v>
      </c>
      <c r="G27" s="86">
        <f t="shared" si="0"/>
        <v>316.20999999999998</v>
      </c>
    </row>
    <row r="28" spans="1:7" s="11" customFormat="1" ht="20.25" customHeight="1" x14ac:dyDescent="0.25">
      <c r="A28" s="79">
        <v>12</v>
      </c>
      <c r="B28" s="85">
        <v>2</v>
      </c>
      <c r="C28" s="81" t="s">
        <v>155</v>
      </c>
      <c r="D28" s="85" t="s">
        <v>156</v>
      </c>
      <c r="E28" s="85" t="s">
        <v>40</v>
      </c>
      <c r="F28" s="86">
        <v>50.8</v>
      </c>
      <c r="G28" s="86">
        <f t="shared" si="0"/>
        <v>101.6</v>
      </c>
    </row>
    <row r="29" spans="1:7" s="11" customFormat="1" ht="20.25" customHeight="1" x14ac:dyDescent="0.25">
      <c r="A29" s="79">
        <v>13</v>
      </c>
      <c r="B29" s="85">
        <v>2</v>
      </c>
      <c r="C29" s="81" t="s">
        <v>157</v>
      </c>
      <c r="D29" s="85" t="s">
        <v>158</v>
      </c>
      <c r="E29" s="83" t="s">
        <v>40</v>
      </c>
      <c r="F29" s="86">
        <v>4.49</v>
      </c>
      <c r="G29" s="86">
        <f t="shared" si="0"/>
        <v>8.98</v>
      </c>
    </row>
    <row r="30" spans="1:7" s="11" customFormat="1" ht="20.25" customHeight="1" x14ac:dyDescent="0.25">
      <c r="A30" s="79">
        <v>14</v>
      </c>
      <c r="B30" s="85">
        <v>2</v>
      </c>
      <c r="C30" s="81" t="s">
        <v>160</v>
      </c>
      <c r="D30" s="85" t="s">
        <v>159</v>
      </c>
      <c r="E30" s="85" t="s">
        <v>36</v>
      </c>
      <c r="F30" s="86">
        <v>11.67</v>
      </c>
      <c r="G30" s="86">
        <f t="shared" si="0"/>
        <v>23.34</v>
      </c>
    </row>
    <row r="31" spans="1:7" s="11" customFormat="1" ht="20.25" customHeight="1" x14ac:dyDescent="0.25">
      <c r="A31" s="79">
        <v>15</v>
      </c>
      <c r="B31" s="85">
        <v>2</v>
      </c>
      <c r="C31" s="81" t="s">
        <v>161</v>
      </c>
      <c r="D31" s="85" t="s">
        <v>162</v>
      </c>
      <c r="E31" s="85" t="s">
        <v>36</v>
      </c>
      <c r="F31" s="86">
        <v>11.68</v>
      </c>
      <c r="G31" s="86">
        <f t="shared" si="0"/>
        <v>23.36</v>
      </c>
    </row>
    <row r="32" spans="1:7" s="11" customFormat="1" ht="20.25" customHeight="1" x14ac:dyDescent="0.25">
      <c r="A32" s="79">
        <v>16</v>
      </c>
      <c r="B32" s="85">
        <v>2</v>
      </c>
      <c r="C32" s="81" t="s">
        <v>163</v>
      </c>
      <c r="D32" s="85" t="s">
        <v>164</v>
      </c>
      <c r="E32" s="85" t="s">
        <v>40</v>
      </c>
      <c r="F32" s="86">
        <v>38.630000000000003</v>
      </c>
      <c r="G32" s="86">
        <f t="shared" si="0"/>
        <v>77.260000000000005</v>
      </c>
    </row>
    <row r="33" spans="1:7" s="11" customFormat="1" ht="20.25" customHeight="1" x14ac:dyDescent="0.25">
      <c r="A33" s="79">
        <v>17</v>
      </c>
      <c r="B33" s="85">
        <v>4</v>
      </c>
      <c r="C33" s="81" t="s">
        <v>190</v>
      </c>
      <c r="D33" s="85" t="s">
        <v>165</v>
      </c>
      <c r="E33" s="85" t="s">
        <v>148</v>
      </c>
      <c r="F33" s="86">
        <v>12.87</v>
      </c>
      <c r="G33" s="86">
        <f t="shared" si="0"/>
        <v>51.48</v>
      </c>
    </row>
    <row r="34" spans="1:7" s="11" customFormat="1" ht="20.25" customHeight="1" x14ac:dyDescent="0.25">
      <c r="A34" s="79">
        <v>18</v>
      </c>
      <c r="B34" s="85">
        <v>4</v>
      </c>
      <c r="C34" s="81" t="s">
        <v>166</v>
      </c>
      <c r="D34" s="85" t="s">
        <v>167</v>
      </c>
      <c r="E34" s="85" t="s">
        <v>105</v>
      </c>
      <c r="F34" s="86">
        <v>707.53</v>
      </c>
      <c r="G34" s="86">
        <f t="shared" si="0"/>
        <v>2830.12</v>
      </c>
    </row>
    <row r="35" spans="1:7" s="11" customFormat="1" ht="20.25" customHeight="1" x14ac:dyDescent="0.25">
      <c r="A35" s="79">
        <v>19</v>
      </c>
      <c r="B35" s="85">
        <v>1</v>
      </c>
      <c r="C35" s="81" t="s">
        <v>168</v>
      </c>
      <c r="D35" s="85" t="s">
        <v>169</v>
      </c>
      <c r="E35" s="85" t="s">
        <v>170</v>
      </c>
      <c r="F35" s="86">
        <v>93.79</v>
      </c>
      <c r="G35" s="86">
        <f t="shared" si="0"/>
        <v>93.79</v>
      </c>
    </row>
    <row r="36" spans="1:7" s="11" customFormat="1" ht="20.25" customHeight="1" x14ac:dyDescent="0.25">
      <c r="A36" s="79">
        <v>20</v>
      </c>
      <c r="B36" s="85">
        <v>1</v>
      </c>
      <c r="C36" s="81" t="s">
        <v>171</v>
      </c>
      <c r="D36" s="85" t="s">
        <v>172</v>
      </c>
      <c r="E36" s="85" t="s">
        <v>40</v>
      </c>
      <c r="F36" s="86">
        <v>483.4</v>
      </c>
      <c r="G36" s="86">
        <f t="shared" si="0"/>
        <v>483.4</v>
      </c>
    </row>
    <row r="37" spans="1:7" s="11" customFormat="1" ht="20.25" customHeight="1" x14ac:dyDescent="0.25">
      <c r="A37" s="79">
        <v>21</v>
      </c>
      <c r="B37" s="85">
        <v>6</v>
      </c>
      <c r="C37" s="81" t="s">
        <v>173</v>
      </c>
      <c r="D37" s="85" t="s">
        <v>174</v>
      </c>
      <c r="E37" s="83" t="s">
        <v>40</v>
      </c>
      <c r="F37" s="86">
        <v>193.57</v>
      </c>
      <c r="G37" s="86">
        <f t="shared" si="0"/>
        <v>1161.42</v>
      </c>
    </row>
    <row r="38" spans="1:7" s="11" customFormat="1" ht="20.25" customHeight="1" x14ac:dyDescent="0.25">
      <c r="A38" s="79">
        <v>22</v>
      </c>
      <c r="B38" s="85">
        <v>2</v>
      </c>
      <c r="C38" s="81" t="s">
        <v>175</v>
      </c>
      <c r="D38" s="85" t="s">
        <v>176</v>
      </c>
      <c r="E38" s="83" t="s">
        <v>40</v>
      </c>
      <c r="F38" s="86">
        <v>18.649999999999999</v>
      </c>
      <c r="G38" s="86">
        <f t="shared" si="0"/>
        <v>37.299999999999997</v>
      </c>
    </row>
    <row r="39" spans="1:7" s="11" customFormat="1" ht="20.25" customHeight="1" x14ac:dyDescent="0.25">
      <c r="A39" s="79">
        <v>23</v>
      </c>
      <c r="B39" s="85">
        <v>1</v>
      </c>
      <c r="C39" s="81" t="s">
        <v>177</v>
      </c>
      <c r="D39" s="85" t="s">
        <v>178</v>
      </c>
      <c r="E39" s="83" t="s">
        <v>40</v>
      </c>
      <c r="F39" s="86">
        <v>302.8</v>
      </c>
      <c r="G39" s="86">
        <f t="shared" si="0"/>
        <v>302.8</v>
      </c>
    </row>
    <row r="40" spans="1:7" s="11" customFormat="1" ht="20.25" customHeight="1" x14ac:dyDescent="0.25">
      <c r="A40" s="79">
        <v>24</v>
      </c>
      <c r="B40" s="85">
        <v>1</v>
      </c>
      <c r="C40" s="81" t="s">
        <v>179</v>
      </c>
      <c r="D40" s="85" t="s">
        <v>180</v>
      </c>
      <c r="E40" s="83" t="s">
        <v>40</v>
      </c>
      <c r="F40" s="86">
        <v>1026.5</v>
      </c>
      <c r="G40" s="86">
        <f t="shared" si="0"/>
        <v>1026.5</v>
      </c>
    </row>
    <row r="41" spans="1:7" s="11" customFormat="1" ht="20.25" customHeight="1" x14ac:dyDescent="0.25">
      <c r="A41" s="79">
        <v>25</v>
      </c>
      <c r="B41" s="85">
        <v>1</v>
      </c>
      <c r="C41" s="81" t="s">
        <v>217</v>
      </c>
      <c r="D41" s="85" t="s">
        <v>181</v>
      </c>
      <c r="E41" s="83" t="s">
        <v>170</v>
      </c>
      <c r="F41" s="86">
        <v>0.85</v>
      </c>
      <c r="G41" s="86">
        <f t="shared" si="0"/>
        <v>0.85</v>
      </c>
    </row>
    <row r="42" spans="1:7" s="11" customFormat="1" ht="20.25" customHeight="1" x14ac:dyDescent="0.25">
      <c r="A42" s="79">
        <v>26</v>
      </c>
      <c r="B42" s="85">
        <v>6</v>
      </c>
      <c r="C42" s="81" t="s">
        <v>182</v>
      </c>
      <c r="D42" s="85" t="s">
        <v>113</v>
      </c>
      <c r="E42" s="83" t="s">
        <v>40</v>
      </c>
      <c r="F42" s="86">
        <v>60.51</v>
      </c>
      <c r="G42" s="86">
        <f t="shared" si="0"/>
        <v>363.06</v>
      </c>
    </row>
    <row r="43" spans="1:7" s="11" customFormat="1" ht="20.25" customHeight="1" x14ac:dyDescent="0.25">
      <c r="A43" s="79">
        <v>27</v>
      </c>
      <c r="B43" s="85">
        <v>1</v>
      </c>
      <c r="C43" s="81" t="s">
        <v>114</v>
      </c>
      <c r="D43" s="85" t="s">
        <v>115</v>
      </c>
      <c r="E43" s="85" t="s">
        <v>36</v>
      </c>
      <c r="F43" s="86">
        <v>7.63</v>
      </c>
      <c r="G43" s="86">
        <f t="shared" si="0"/>
        <v>7.63</v>
      </c>
    </row>
    <row r="44" spans="1:7" s="11" customFormat="1" ht="20.25" customHeight="1" x14ac:dyDescent="0.25">
      <c r="A44" s="79">
        <v>28</v>
      </c>
      <c r="B44" s="85">
        <v>1</v>
      </c>
      <c r="C44" s="81" t="s">
        <v>183</v>
      </c>
      <c r="D44" s="85" t="s">
        <v>184</v>
      </c>
      <c r="E44" s="83" t="s">
        <v>40</v>
      </c>
      <c r="F44" s="86">
        <v>19.63</v>
      </c>
      <c r="G44" s="86">
        <f t="shared" si="0"/>
        <v>19.63</v>
      </c>
    </row>
    <row r="45" spans="1:7" s="11" customFormat="1" ht="20.25" customHeight="1" x14ac:dyDescent="0.25">
      <c r="A45" s="79">
        <v>29</v>
      </c>
      <c r="B45" s="85">
        <v>1</v>
      </c>
      <c r="C45" s="81" t="s">
        <v>185</v>
      </c>
      <c r="D45" s="85" t="s">
        <v>186</v>
      </c>
      <c r="E45" s="85" t="s">
        <v>36</v>
      </c>
      <c r="F45" s="86">
        <v>566.02</v>
      </c>
      <c r="G45" s="86">
        <f t="shared" si="0"/>
        <v>566.02</v>
      </c>
    </row>
    <row r="46" spans="1:7" s="11" customFormat="1" ht="20.25" customHeight="1" x14ac:dyDescent="0.25">
      <c r="A46" s="79">
        <v>30</v>
      </c>
      <c r="B46" s="85">
        <v>1</v>
      </c>
      <c r="C46" s="81" t="s">
        <v>187</v>
      </c>
      <c r="D46" s="85" t="s">
        <v>188</v>
      </c>
      <c r="E46" s="85" t="s">
        <v>40</v>
      </c>
      <c r="F46" s="86">
        <v>211.84</v>
      </c>
      <c r="G46" s="86">
        <f t="shared" si="0"/>
        <v>211.84</v>
      </c>
    </row>
    <row r="47" spans="1:7" s="11" customFormat="1" ht="20.25" customHeight="1" x14ac:dyDescent="0.25">
      <c r="A47" s="79">
        <v>31</v>
      </c>
      <c r="B47" s="85">
        <v>3</v>
      </c>
      <c r="C47" s="81" t="s">
        <v>101</v>
      </c>
      <c r="D47" s="85" t="s">
        <v>102</v>
      </c>
      <c r="E47" s="85" t="s">
        <v>36</v>
      </c>
      <c r="F47" s="86">
        <v>0.19</v>
      </c>
      <c r="G47" s="86">
        <f t="shared" si="0"/>
        <v>0.57000000000000006</v>
      </c>
    </row>
    <row r="48" spans="1:7" s="11" customFormat="1" ht="22.5" customHeight="1" x14ac:dyDescent="0.25">
      <c r="A48" s="75"/>
      <c r="B48" s="76"/>
      <c r="C48" s="84"/>
      <c r="D48" s="119" t="s">
        <v>48</v>
      </c>
      <c r="E48" s="119"/>
      <c r="F48" s="120">
        <f>SUM(G17:G47)</f>
        <v>15294.559999999998</v>
      </c>
      <c r="G48" s="120"/>
    </row>
    <row r="49" spans="1:7" s="22" customFormat="1" ht="22.5" customHeight="1" x14ac:dyDescent="0.25">
      <c r="A49" s="56"/>
      <c r="B49" s="64"/>
      <c r="C49" s="50"/>
      <c r="D49" s="64"/>
      <c r="E49" s="64"/>
      <c r="F49" s="51"/>
      <c r="G49" s="67"/>
    </row>
    <row r="50" spans="1:7" s="22" customFormat="1" ht="9.75" customHeight="1" x14ac:dyDescent="0.25">
      <c r="A50" s="56"/>
      <c r="B50" s="64"/>
      <c r="C50" s="50"/>
      <c r="D50" s="64"/>
      <c r="E50" s="64"/>
      <c r="F50" s="51"/>
      <c r="G50" s="67"/>
    </row>
    <row r="51" spans="1:7" s="11" customFormat="1" ht="12" customHeight="1" x14ac:dyDescent="0.25">
      <c r="A51" s="118" t="s">
        <v>49</v>
      </c>
      <c r="B51" s="118"/>
      <c r="C51" s="118"/>
      <c r="D51" s="118"/>
      <c r="E51" s="118"/>
      <c r="F51" s="118"/>
      <c r="G51" s="118"/>
    </row>
    <row r="52" spans="1:7" s="11" customFormat="1" ht="12" customHeight="1" x14ac:dyDescent="0.25">
      <c r="A52" s="118"/>
      <c r="B52" s="118"/>
      <c r="C52" s="118"/>
      <c r="D52" s="118"/>
      <c r="E52" s="118"/>
      <c r="F52" s="118"/>
      <c r="G52" s="118"/>
    </row>
    <row r="53" spans="1:7" s="11" customFormat="1" ht="22.5" customHeight="1" x14ac:dyDescent="0.25">
      <c r="A53" s="77" t="s">
        <v>23</v>
      </c>
      <c r="B53" s="77" t="s">
        <v>24</v>
      </c>
      <c r="C53" s="78" t="s">
        <v>6</v>
      </c>
      <c r="D53" s="77" t="s">
        <v>25</v>
      </c>
      <c r="E53" s="77" t="s">
        <v>26</v>
      </c>
      <c r="F53" s="77" t="s">
        <v>27</v>
      </c>
      <c r="G53" s="77" t="s">
        <v>28</v>
      </c>
    </row>
    <row r="54" spans="1:7" s="11" customFormat="1" ht="22.5" customHeight="1" x14ac:dyDescent="0.25">
      <c r="A54" s="85">
        <v>1</v>
      </c>
      <c r="B54" s="79">
        <v>1</v>
      </c>
      <c r="C54" s="88" t="s">
        <v>50</v>
      </c>
      <c r="D54" s="85">
        <v>40080020</v>
      </c>
      <c r="E54" s="85"/>
      <c r="F54" s="86">
        <v>24.96</v>
      </c>
      <c r="G54" s="86">
        <f t="shared" ref="G54:G72" si="1">B54*F54</f>
        <v>24.96</v>
      </c>
    </row>
    <row r="55" spans="1:7" s="11" customFormat="1" ht="22.5" customHeight="1" x14ac:dyDescent="0.25">
      <c r="A55" s="85">
        <v>2</v>
      </c>
      <c r="B55" s="79">
        <v>1</v>
      </c>
      <c r="C55" s="88" t="s">
        <v>51</v>
      </c>
      <c r="D55" s="85">
        <v>40080021</v>
      </c>
      <c r="E55" s="85"/>
      <c r="F55" s="86">
        <v>74.88</v>
      </c>
      <c r="G55" s="86">
        <f t="shared" si="1"/>
        <v>74.88</v>
      </c>
    </row>
    <row r="56" spans="1:7" s="11" customFormat="1" ht="22.5" customHeight="1" x14ac:dyDescent="0.25">
      <c r="A56" s="85">
        <v>3</v>
      </c>
      <c r="B56" s="79">
        <v>1</v>
      </c>
      <c r="C56" s="88" t="s">
        <v>191</v>
      </c>
      <c r="D56" s="85">
        <v>40080022</v>
      </c>
      <c r="E56" s="85"/>
      <c r="F56" s="86">
        <v>499.2</v>
      </c>
      <c r="G56" s="86">
        <f t="shared" si="1"/>
        <v>499.2</v>
      </c>
    </row>
    <row r="57" spans="1:7" s="11" customFormat="1" ht="22.5" customHeight="1" x14ac:dyDescent="0.25">
      <c r="A57" s="85">
        <v>4</v>
      </c>
      <c r="B57" s="79">
        <v>1</v>
      </c>
      <c r="C57" s="88" t="s">
        <v>125</v>
      </c>
      <c r="D57" s="85">
        <v>40080024</v>
      </c>
      <c r="E57" s="85"/>
      <c r="F57" s="86">
        <v>499.2</v>
      </c>
      <c r="G57" s="86">
        <f t="shared" si="1"/>
        <v>499.2</v>
      </c>
    </row>
    <row r="58" spans="1:7" s="11" customFormat="1" ht="22.5" customHeight="1" x14ac:dyDescent="0.25">
      <c r="A58" s="85">
        <v>5</v>
      </c>
      <c r="B58" s="79">
        <v>1</v>
      </c>
      <c r="C58" s="88" t="s">
        <v>54</v>
      </c>
      <c r="D58" s="85">
        <v>40080025</v>
      </c>
      <c r="E58" s="85"/>
      <c r="F58" s="86">
        <v>46.44</v>
      </c>
      <c r="G58" s="86">
        <f t="shared" si="1"/>
        <v>46.44</v>
      </c>
    </row>
    <row r="59" spans="1:7" s="11" customFormat="1" ht="22.5" customHeight="1" x14ac:dyDescent="0.25">
      <c r="A59" s="85">
        <v>6</v>
      </c>
      <c r="B59" s="79">
        <v>1</v>
      </c>
      <c r="C59" s="88" t="s">
        <v>192</v>
      </c>
      <c r="D59" s="85">
        <v>40080034</v>
      </c>
      <c r="E59" s="85"/>
      <c r="F59" s="86">
        <v>5096</v>
      </c>
      <c r="G59" s="86">
        <f t="shared" si="1"/>
        <v>5096</v>
      </c>
    </row>
    <row r="60" spans="1:7" s="11" customFormat="1" ht="22.5" customHeight="1" x14ac:dyDescent="0.25">
      <c r="A60" s="85">
        <v>7</v>
      </c>
      <c r="B60" s="79">
        <v>1</v>
      </c>
      <c r="C60" s="88" t="s">
        <v>193</v>
      </c>
      <c r="D60" s="85">
        <v>40080043</v>
      </c>
      <c r="E60" s="85"/>
      <c r="F60" s="86">
        <v>1913.6</v>
      </c>
      <c r="G60" s="86">
        <f t="shared" si="1"/>
        <v>1913.6</v>
      </c>
    </row>
    <row r="61" spans="1:7" s="11" customFormat="1" ht="22.5" customHeight="1" x14ac:dyDescent="0.25">
      <c r="A61" s="85">
        <v>8</v>
      </c>
      <c r="B61" s="79">
        <v>1</v>
      </c>
      <c r="C61" s="88" t="s">
        <v>58</v>
      </c>
      <c r="D61" s="85">
        <v>40080014</v>
      </c>
      <c r="E61" s="85"/>
      <c r="F61" s="86">
        <v>1322.88</v>
      </c>
      <c r="G61" s="86">
        <f t="shared" si="1"/>
        <v>1322.88</v>
      </c>
    </row>
    <row r="62" spans="1:7" s="11" customFormat="1" ht="22.5" customHeight="1" x14ac:dyDescent="0.25">
      <c r="A62" s="85">
        <v>9</v>
      </c>
      <c r="B62" s="79">
        <v>1</v>
      </c>
      <c r="C62" s="81" t="s">
        <v>196</v>
      </c>
      <c r="D62" s="85">
        <v>40080015</v>
      </c>
      <c r="E62" s="85"/>
      <c r="F62" s="86">
        <v>499.2</v>
      </c>
      <c r="G62" s="86">
        <f t="shared" si="1"/>
        <v>499.2</v>
      </c>
    </row>
    <row r="63" spans="1:7" s="11" customFormat="1" ht="22.5" customHeight="1" x14ac:dyDescent="0.25">
      <c r="A63" s="85">
        <v>10</v>
      </c>
      <c r="B63" s="79">
        <v>1</v>
      </c>
      <c r="C63" s="88" t="s">
        <v>60</v>
      </c>
      <c r="D63" s="85">
        <v>40080016</v>
      </c>
      <c r="E63" s="85"/>
      <c r="F63" s="86">
        <v>249.6</v>
      </c>
      <c r="G63" s="86">
        <f t="shared" si="1"/>
        <v>249.6</v>
      </c>
    </row>
    <row r="64" spans="1:7" s="11" customFormat="1" ht="22.5" customHeight="1" x14ac:dyDescent="0.25">
      <c r="A64" s="85">
        <v>11</v>
      </c>
      <c r="B64" s="79">
        <v>1</v>
      </c>
      <c r="C64" s="88" t="s">
        <v>129</v>
      </c>
      <c r="D64" s="85">
        <v>40080017</v>
      </c>
      <c r="E64" s="85"/>
      <c r="F64" s="86">
        <v>249.6</v>
      </c>
      <c r="G64" s="86">
        <f t="shared" si="1"/>
        <v>249.6</v>
      </c>
    </row>
    <row r="65" spans="1:7" s="11" customFormat="1" ht="22.5" customHeight="1" x14ac:dyDescent="0.25">
      <c r="A65" s="85">
        <v>12</v>
      </c>
      <c r="B65" s="79">
        <v>1</v>
      </c>
      <c r="C65" s="81" t="s">
        <v>197</v>
      </c>
      <c r="D65" s="85">
        <v>40080018</v>
      </c>
      <c r="E65" s="85"/>
      <c r="F65" s="86">
        <v>499.2</v>
      </c>
      <c r="G65" s="86">
        <f t="shared" si="1"/>
        <v>499.2</v>
      </c>
    </row>
    <row r="66" spans="1:7" s="11" customFormat="1" ht="22.5" customHeight="1" x14ac:dyDescent="0.25">
      <c r="A66" s="85">
        <v>13</v>
      </c>
      <c r="B66" s="79">
        <v>1</v>
      </c>
      <c r="C66" s="81" t="s">
        <v>198</v>
      </c>
      <c r="D66" s="85">
        <v>40080019</v>
      </c>
      <c r="E66" s="85"/>
      <c r="F66" s="86">
        <v>574.08000000000004</v>
      </c>
      <c r="G66" s="86">
        <f t="shared" si="1"/>
        <v>574.08000000000004</v>
      </c>
    </row>
    <row r="67" spans="1:7" s="11" customFormat="1" ht="22.5" customHeight="1" x14ac:dyDescent="0.25">
      <c r="A67" s="85">
        <v>14</v>
      </c>
      <c r="B67" s="79">
        <v>1</v>
      </c>
      <c r="C67" s="81" t="s">
        <v>66</v>
      </c>
      <c r="D67" s="85">
        <v>40080047</v>
      </c>
      <c r="E67" s="85" t="s">
        <v>67</v>
      </c>
      <c r="F67" s="86">
        <v>312</v>
      </c>
      <c r="G67" s="86">
        <f t="shared" si="1"/>
        <v>312</v>
      </c>
    </row>
    <row r="68" spans="1:7" s="11" customFormat="1" ht="22.5" customHeight="1" x14ac:dyDescent="0.25">
      <c r="A68" s="85">
        <v>15</v>
      </c>
      <c r="B68" s="79">
        <v>1</v>
      </c>
      <c r="C68" s="81" t="s">
        <v>68</v>
      </c>
      <c r="D68" s="85">
        <v>40080048</v>
      </c>
      <c r="E68" s="85"/>
      <c r="F68" s="86">
        <v>312</v>
      </c>
      <c r="G68" s="86">
        <f t="shared" si="1"/>
        <v>312</v>
      </c>
    </row>
    <row r="69" spans="1:7" s="11" customFormat="1" ht="22.5" customHeight="1" x14ac:dyDescent="0.25">
      <c r="A69" s="85">
        <v>16</v>
      </c>
      <c r="B69" s="79">
        <v>1</v>
      </c>
      <c r="C69" s="81" t="s">
        <v>130</v>
      </c>
      <c r="D69" s="85">
        <v>40080049</v>
      </c>
      <c r="E69" s="85"/>
      <c r="F69" s="86">
        <v>416</v>
      </c>
      <c r="G69" s="86">
        <f t="shared" si="1"/>
        <v>416</v>
      </c>
    </row>
    <row r="70" spans="1:7" s="11" customFormat="1" ht="22.5" customHeight="1" x14ac:dyDescent="0.25">
      <c r="A70" s="85">
        <v>17</v>
      </c>
      <c r="B70" s="79">
        <v>450</v>
      </c>
      <c r="C70" s="81" t="s">
        <v>65</v>
      </c>
      <c r="D70" s="85">
        <v>40080089</v>
      </c>
      <c r="E70" s="85"/>
      <c r="F70" s="86">
        <v>8.84</v>
      </c>
      <c r="G70" s="86">
        <f t="shared" si="1"/>
        <v>3978</v>
      </c>
    </row>
    <row r="71" spans="1:7" s="11" customFormat="1" ht="22.5" customHeight="1" x14ac:dyDescent="0.25">
      <c r="A71" s="85">
        <v>18</v>
      </c>
      <c r="B71" s="79">
        <v>1</v>
      </c>
      <c r="C71" s="88" t="s">
        <v>194</v>
      </c>
      <c r="D71" s="85">
        <v>40080058</v>
      </c>
      <c r="E71" s="85"/>
      <c r="F71" s="86">
        <v>2496</v>
      </c>
      <c r="G71" s="86">
        <f t="shared" si="1"/>
        <v>2496</v>
      </c>
    </row>
    <row r="72" spans="1:7" s="11" customFormat="1" ht="22.5" customHeight="1" x14ac:dyDescent="0.25">
      <c r="A72" s="85">
        <v>19</v>
      </c>
      <c r="B72" s="79">
        <v>1</v>
      </c>
      <c r="C72" s="88" t="s">
        <v>195</v>
      </c>
      <c r="D72" s="85">
        <v>40080080</v>
      </c>
      <c r="E72" s="85"/>
      <c r="F72" s="86">
        <v>2079</v>
      </c>
      <c r="G72" s="86">
        <f t="shared" si="1"/>
        <v>2079</v>
      </c>
    </row>
    <row r="73" spans="1:7" s="11" customFormat="1" ht="22.5" customHeight="1" x14ac:dyDescent="0.25">
      <c r="A73" s="75"/>
      <c r="B73" s="76"/>
      <c r="C73" s="84"/>
      <c r="D73" s="119" t="s">
        <v>69</v>
      </c>
      <c r="E73" s="119"/>
      <c r="F73" s="120">
        <f>SUM(G54:G72)</f>
        <v>21141.840000000004</v>
      </c>
      <c r="G73" s="120"/>
    </row>
    <row r="74" spans="1:7" s="11" customFormat="1" ht="15" customHeight="1" x14ac:dyDescent="0.25">
      <c r="A74" s="56"/>
      <c r="B74" s="64"/>
      <c r="C74" s="50"/>
      <c r="D74" s="64"/>
      <c r="E74" s="64"/>
      <c r="F74" s="64"/>
      <c r="G74" s="57"/>
    </row>
    <row r="75" spans="1:7" s="11" customFormat="1" ht="15" customHeight="1" x14ac:dyDescent="0.25">
      <c r="A75" s="56"/>
      <c r="B75" s="64"/>
      <c r="C75" s="50"/>
      <c r="D75" s="64"/>
      <c r="E75" s="64"/>
      <c r="F75" s="64"/>
      <c r="G75" s="57"/>
    </row>
    <row r="76" spans="1:7" s="11" customFormat="1" ht="15" customHeight="1" x14ac:dyDescent="0.25">
      <c r="A76" s="56"/>
      <c r="B76" s="64"/>
      <c r="C76" s="50"/>
      <c r="D76" s="64"/>
      <c r="E76" s="64"/>
      <c r="F76" s="64"/>
      <c r="G76" s="57"/>
    </row>
    <row r="77" spans="1:7" s="11" customFormat="1" ht="15" customHeight="1" x14ac:dyDescent="0.25">
      <c r="A77" s="56"/>
      <c r="B77" s="64"/>
      <c r="C77" s="50"/>
      <c r="D77" s="64"/>
      <c r="E77" s="64"/>
      <c r="F77" s="64"/>
      <c r="G77" s="57"/>
    </row>
    <row r="78" spans="1:7" s="11" customFormat="1" ht="15" customHeight="1" x14ac:dyDescent="0.25">
      <c r="A78" s="58"/>
      <c r="B78" s="59"/>
      <c r="C78" s="115" t="s">
        <v>70</v>
      </c>
      <c r="D78" s="115"/>
      <c r="E78" s="115"/>
      <c r="F78" s="64"/>
      <c r="G78" s="57"/>
    </row>
    <row r="79" spans="1:7" s="11" customFormat="1" ht="15" customHeight="1" x14ac:dyDescent="0.25">
      <c r="A79" s="60"/>
      <c r="B79" s="61"/>
      <c r="C79" s="116" t="s">
        <v>71</v>
      </c>
      <c r="D79" s="116"/>
      <c r="E79" s="116"/>
      <c r="F79" s="65"/>
      <c r="G79" s="63"/>
    </row>
  </sheetData>
  <mergeCells count="17">
    <mergeCell ref="C2:E2"/>
    <mergeCell ref="C3:E3"/>
    <mergeCell ref="C4:E4"/>
    <mergeCell ref="A6:G7"/>
    <mergeCell ref="A9:C9"/>
    <mergeCell ref="D9:E9"/>
    <mergeCell ref="F9:G9"/>
    <mergeCell ref="D73:E73"/>
    <mergeCell ref="F73:G73"/>
    <mergeCell ref="C78:E78"/>
    <mergeCell ref="C79:E79"/>
    <mergeCell ref="A11:G11"/>
    <mergeCell ref="A12:G12"/>
    <mergeCell ref="A14:G15"/>
    <mergeCell ref="D48:E48"/>
    <mergeCell ref="F48:G48"/>
    <mergeCell ref="A51:G52"/>
  </mergeCells>
  <printOptions horizontalCentered="1"/>
  <pageMargins left="1.1812499999999999" right="0.39374999999999999" top="0.98402777777777795" bottom="0.39374999999999999" header="0.51180555555555496" footer="0.51180555555555496"/>
  <pageSetup paperSize="9" scale="80" firstPageNumber="0" orientation="portrait" horizontalDpi="300" verticalDpi="300" r:id="rId1"/>
  <colBreaks count="1" manualBreakCount="1">
    <brk id="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8"/>
  <sheetViews>
    <sheetView zoomScale="145" zoomScaleNormal="145" workbookViewId="0">
      <selection activeCell="A10" sqref="A10"/>
    </sheetView>
  </sheetViews>
  <sheetFormatPr defaultRowHeight="15" x14ac:dyDescent="0.25"/>
  <cols>
    <col min="1" max="1" width="7.28515625" style="11" customWidth="1"/>
    <col min="2" max="2" width="6.85546875" style="11" customWidth="1"/>
    <col min="3" max="3" width="52.42578125" style="12" customWidth="1"/>
    <col min="4" max="4" width="16.42578125" style="13" customWidth="1"/>
    <col min="5" max="5" width="11.28515625" style="13" customWidth="1"/>
    <col min="6" max="7" width="10.7109375" style="13" customWidth="1"/>
    <col min="8" max="1025" width="9.140625" style="11" customWidth="1"/>
  </cols>
  <sheetData>
    <row r="1" spans="1:14" ht="23.25" x14ac:dyDescent="0.25">
      <c r="A1" s="14"/>
      <c r="B1" s="15"/>
      <c r="C1" s="16" t="s">
        <v>13</v>
      </c>
      <c r="D1" s="17"/>
      <c r="E1" s="17"/>
      <c r="F1" s="18"/>
      <c r="G1" s="19"/>
      <c r="H1" s="20"/>
      <c r="I1" s="20"/>
      <c r="J1" s="20"/>
      <c r="K1" s="20"/>
      <c r="L1" s="20"/>
      <c r="M1" s="20"/>
      <c r="N1" s="20"/>
    </row>
    <row r="2" spans="1:14" x14ac:dyDescent="0.25">
      <c r="A2" s="21"/>
      <c r="B2" s="22"/>
      <c r="C2" s="108" t="s">
        <v>14</v>
      </c>
      <c r="D2" s="108"/>
      <c r="E2" s="108"/>
      <c r="F2" s="23"/>
      <c r="G2" s="24"/>
      <c r="H2" s="25"/>
      <c r="I2" s="25"/>
      <c r="J2" s="25"/>
      <c r="K2" s="25"/>
      <c r="L2" s="25"/>
      <c r="M2" s="25"/>
      <c r="N2" s="25"/>
    </row>
    <row r="3" spans="1:14" x14ac:dyDescent="0.25">
      <c r="A3" s="21"/>
      <c r="B3" s="22"/>
      <c r="C3" s="108" t="s">
        <v>15</v>
      </c>
      <c r="D3" s="108"/>
      <c r="E3" s="108"/>
      <c r="F3" s="23"/>
      <c r="G3" s="24"/>
      <c r="H3" s="25"/>
      <c r="I3" s="25"/>
      <c r="J3" s="25"/>
      <c r="K3" s="25"/>
      <c r="L3" s="25"/>
      <c r="M3" s="25"/>
      <c r="N3" s="25"/>
    </row>
    <row r="4" spans="1:14" x14ac:dyDescent="0.25">
      <c r="A4" s="21"/>
      <c r="B4" s="22"/>
      <c r="C4" s="108" t="s">
        <v>16</v>
      </c>
      <c r="D4" s="108"/>
      <c r="E4" s="108"/>
      <c r="F4" s="23"/>
      <c r="G4" s="24"/>
      <c r="H4" s="25"/>
      <c r="I4" s="25"/>
      <c r="J4" s="25"/>
      <c r="K4" s="25"/>
      <c r="L4" s="25"/>
      <c r="M4" s="25"/>
      <c r="N4" s="25"/>
    </row>
    <row r="5" spans="1:14" x14ac:dyDescent="0.25">
      <c r="A5" s="21"/>
      <c r="B5" s="22"/>
      <c r="C5" s="26"/>
      <c r="D5" s="27"/>
      <c r="E5" s="27"/>
      <c r="F5" s="27"/>
      <c r="G5" s="28"/>
    </row>
    <row r="6" spans="1:14" ht="15" customHeight="1" x14ac:dyDescent="0.25">
      <c r="A6" s="109" t="s">
        <v>17</v>
      </c>
      <c r="B6" s="109"/>
      <c r="C6" s="109"/>
      <c r="D6" s="109"/>
      <c r="E6" s="109"/>
      <c r="F6" s="109"/>
      <c r="G6" s="109"/>
    </row>
    <row r="7" spans="1:14" ht="15" customHeight="1" x14ac:dyDescent="0.25">
      <c r="A7" s="109"/>
      <c r="B7" s="109"/>
      <c r="C7" s="109"/>
      <c r="D7" s="109"/>
      <c r="E7" s="109"/>
      <c r="F7" s="109"/>
      <c r="G7" s="109"/>
    </row>
    <row r="8" spans="1:14" ht="5.0999999999999996" customHeight="1" x14ac:dyDescent="0.25">
      <c r="A8" s="29"/>
      <c r="B8" s="30"/>
      <c r="C8" s="31"/>
      <c r="D8" s="32"/>
      <c r="E8" s="32"/>
      <c r="F8" s="32"/>
      <c r="G8" s="33"/>
    </row>
    <row r="9" spans="1:14" ht="20.100000000000001" customHeight="1" x14ac:dyDescent="0.25">
      <c r="A9" s="110" t="s">
        <v>211</v>
      </c>
      <c r="B9" s="110"/>
      <c r="C9" s="110"/>
      <c r="D9" s="111" t="s">
        <v>19</v>
      </c>
      <c r="E9" s="111"/>
      <c r="F9" s="111">
        <f>F29+F52</f>
        <v>35787.300000000003</v>
      </c>
      <c r="G9" s="111"/>
    </row>
    <row r="10" spans="1:14" ht="5.0999999999999996" customHeight="1" x14ac:dyDescent="0.25">
      <c r="A10" s="34"/>
      <c r="B10" s="35"/>
      <c r="C10" s="36"/>
      <c r="D10" s="37"/>
      <c r="E10" s="38"/>
      <c r="F10" s="39"/>
      <c r="G10" s="40"/>
    </row>
    <row r="11" spans="1:14" ht="20.100000000000001" customHeight="1" x14ac:dyDescent="0.25">
      <c r="A11" s="117" t="s">
        <v>20</v>
      </c>
      <c r="B11" s="117"/>
      <c r="C11" s="117"/>
      <c r="D11" s="117"/>
      <c r="E11" s="117"/>
      <c r="F11" s="117"/>
      <c r="G11" s="117"/>
    </row>
    <row r="12" spans="1:14" ht="20.100000000000001" customHeight="1" x14ac:dyDescent="0.25">
      <c r="A12" s="117" t="s">
        <v>21</v>
      </c>
      <c r="B12" s="117"/>
      <c r="C12" s="117"/>
      <c r="D12" s="117"/>
      <c r="E12" s="117"/>
      <c r="F12" s="117"/>
      <c r="G12" s="117"/>
    </row>
    <row r="13" spans="1:14" ht="9.9499999999999993" customHeight="1" x14ac:dyDescent="0.25">
      <c r="A13" s="41"/>
      <c r="B13" s="42"/>
      <c r="C13" s="43"/>
      <c r="D13" s="44"/>
      <c r="E13" s="44"/>
      <c r="F13" s="44"/>
      <c r="G13" s="45"/>
    </row>
    <row r="14" spans="1:14" ht="12" customHeight="1" x14ac:dyDescent="0.25">
      <c r="A14" s="118" t="s">
        <v>22</v>
      </c>
      <c r="B14" s="118"/>
      <c r="C14" s="118"/>
      <c r="D14" s="118"/>
      <c r="E14" s="118"/>
      <c r="F14" s="118"/>
      <c r="G14" s="118"/>
    </row>
    <row r="15" spans="1:14" ht="12" customHeight="1" x14ac:dyDescent="0.25">
      <c r="A15" s="118"/>
      <c r="B15" s="118"/>
      <c r="C15" s="118"/>
      <c r="D15" s="118"/>
      <c r="E15" s="118"/>
      <c r="F15" s="118"/>
      <c r="G15" s="118"/>
    </row>
    <row r="16" spans="1:14" ht="22.5" customHeight="1" x14ac:dyDescent="0.25">
      <c r="A16" s="77" t="s">
        <v>23</v>
      </c>
      <c r="B16" s="77" t="s">
        <v>24</v>
      </c>
      <c r="C16" s="78" t="s">
        <v>6</v>
      </c>
      <c r="D16" s="77" t="s">
        <v>25</v>
      </c>
      <c r="E16" s="77" t="s">
        <v>26</v>
      </c>
      <c r="F16" s="77" t="s">
        <v>27</v>
      </c>
      <c r="G16" s="77" t="s">
        <v>28</v>
      </c>
    </row>
    <row r="17" spans="1:7" ht="20.25" customHeight="1" x14ac:dyDescent="0.25">
      <c r="A17" s="79">
        <v>1</v>
      </c>
      <c r="B17" s="85">
        <v>3</v>
      </c>
      <c r="C17" s="81" t="s">
        <v>29</v>
      </c>
      <c r="D17" s="85">
        <v>40130402</v>
      </c>
      <c r="E17" s="85" t="s">
        <v>30</v>
      </c>
      <c r="F17" s="86">
        <v>55</v>
      </c>
      <c r="G17" s="86">
        <f t="shared" ref="G17:G28" si="0">B17*F17</f>
        <v>165</v>
      </c>
    </row>
    <row r="18" spans="1:7" ht="20.25" customHeight="1" x14ac:dyDescent="0.25">
      <c r="A18" s="79">
        <v>2</v>
      </c>
      <c r="B18" s="85">
        <v>450</v>
      </c>
      <c r="C18" s="88" t="s">
        <v>31</v>
      </c>
      <c r="D18" s="85">
        <v>40200006</v>
      </c>
      <c r="E18" s="85" t="s">
        <v>32</v>
      </c>
      <c r="F18" s="86">
        <v>12</v>
      </c>
      <c r="G18" s="86">
        <f t="shared" si="0"/>
        <v>5400</v>
      </c>
    </row>
    <row r="19" spans="1:7" ht="20.25" customHeight="1" x14ac:dyDescent="0.25">
      <c r="A19" s="79">
        <v>3</v>
      </c>
      <c r="B19" s="85">
        <v>1</v>
      </c>
      <c r="C19" s="88" t="s">
        <v>33</v>
      </c>
      <c r="D19" s="85">
        <v>87531253100</v>
      </c>
      <c r="E19" s="85" t="s">
        <v>34</v>
      </c>
      <c r="F19" s="86">
        <v>151.62</v>
      </c>
      <c r="G19" s="86">
        <f t="shared" si="0"/>
        <v>151.62</v>
      </c>
    </row>
    <row r="20" spans="1:7" ht="20.25" customHeight="1" x14ac:dyDescent="0.25">
      <c r="A20" s="79">
        <v>4</v>
      </c>
      <c r="B20" s="85">
        <v>1</v>
      </c>
      <c r="C20" s="81" t="s">
        <v>35</v>
      </c>
      <c r="D20" s="85">
        <v>87520318100</v>
      </c>
      <c r="E20" s="85" t="s">
        <v>36</v>
      </c>
      <c r="F20" s="86">
        <v>59.69</v>
      </c>
      <c r="G20" s="86">
        <f t="shared" si="0"/>
        <v>59.69</v>
      </c>
    </row>
    <row r="21" spans="1:7" ht="20.25" customHeight="1" x14ac:dyDescent="0.25">
      <c r="A21" s="79">
        <v>5</v>
      </c>
      <c r="B21" s="85">
        <v>1</v>
      </c>
      <c r="C21" s="81" t="s">
        <v>37</v>
      </c>
      <c r="D21" s="85">
        <v>87520311100</v>
      </c>
      <c r="E21" s="85" t="s">
        <v>38</v>
      </c>
      <c r="F21" s="86">
        <v>132.38</v>
      </c>
      <c r="G21" s="86">
        <f t="shared" si="0"/>
        <v>132.38</v>
      </c>
    </row>
    <row r="22" spans="1:7" ht="20.25" customHeight="1" x14ac:dyDescent="0.25">
      <c r="A22" s="79">
        <v>6</v>
      </c>
      <c r="B22" s="85">
        <v>1</v>
      </c>
      <c r="C22" s="81" t="s">
        <v>39</v>
      </c>
      <c r="D22" s="85">
        <v>87531340100</v>
      </c>
      <c r="E22" s="85" t="s">
        <v>40</v>
      </c>
      <c r="F22" s="86">
        <v>6604.14</v>
      </c>
      <c r="G22" s="86">
        <f t="shared" si="0"/>
        <v>6604.14</v>
      </c>
    </row>
    <row r="23" spans="1:7" ht="21" customHeight="1" x14ac:dyDescent="0.25">
      <c r="A23" s="79">
        <v>7</v>
      </c>
      <c r="B23" s="85">
        <v>1</v>
      </c>
      <c r="C23" s="88" t="s">
        <v>41</v>
      </c>
      <c r="D23" s="85">
        <v>87520624103</v>
      </c>
      <c r="E23" s="85"/>
      <c r="F23" s="86">
        <v>214.23</v>
      </c>
      <c r="G23" s="86">
        <f t="shared" si="0"/>
        <v>214.23</v>
      </c>
    </row>
    <row r="24" spans="1:7" ht="20.25" customHeight="1" x14ac:dyDescent="0.25">
      <c r="A24" s="79">
        <v>8</v>
      </c>
      <c r="B24" s="85">
        <v>1</v>
      </c>
      <c r="C24" s="81" t="s">
        <v>42</v>
      </c>
      <c r="D24" s="85">
        <v>87530500100</v>
      </c>
      <c r="E24" s="85" t="s">
        <v>43</v>
      </c>
      <c r="F24" s="86">
        <v>342.15</v>
      </c>
      <c r="G24" s="86">
        <f t="shared" si="0"/>
        <v>342.15</v>
      </c>
    </row>
    <row r="25" spans="1:7" ht="20.25" customHeight="1" x14ac:dyDescent="0.25">
      <c r="A25" s="79">
        <v>9</v>
      </c>
      <c r="B25" s="85">
        <v>1</v>
      </c>
      <c r="C25" s="81" t="s">
        <v>44</v>
      </c>
      <c r="D25" s="85">
        <v>87530023100</v>
      </c>
      <c r="E25" s="85" t="s">
        <v>34</v>
      </c>
      <c r="F25" s="86">
        <v>569.59</v>
      </c>
      <c r="G25" s="86">
        <f t="shared" si="0"/>
        <v>569.59</v>
      </c>
    </row>
    <row r="26" spans="1:7" ht="20.25" customHeight="1" x14ac:dyDescent="0.25">
      <c r="A26" s="79">
        <v>10</v>
      </c>
      <c r="B26" s="85">
        <v>1</v>
      </c>
      <c r="C26" s="81" t="s">
        <v>45</v>
      </c>
      <c r="D26" s="85">
        <v>87531224100</v>
      </c>
      <c r="E26" s="85" t="s">
        <v>34</v>
      </c>
      <c r="F26" s="86">
        <v>310.08</v>
      </c>
      <c r="G26" s="86">
        <f t="shared" si="0"/>
        <v>310.08</v>
      </c>
    </row>
    <row r="27" spans="1:7" ht="20.25" customHeight="1" x14ac:dyDescent="0.25">
      <c r="A27" s="79">
        <v>11</v>
      </c>
      <c r="B27" s="85">
        <v>1</v>
      </c>
      <c r="C27" s="81" t="s">
        <v>46</v>
      </c>
      <c r="D27" s="85">
        <v>87510119119</v>
      </c>
      <c r="E27" s="85" t="s">
        <v>34</v>
      </c>
      <c r="F27" s="86">
        <v>272.85000000000002</v>
      </c>
      <c r="G27" s="86">
        <f t="shared" si="0"/>
        <v>272.85000000000002</v>
      </c>
    </row>
    <row r="28" spans="1:7" ht="20.25" customHeight="1" x14ac:dyDescent="0.25">
      <c r="A28" s="79">
        <v>12</v>
      </c>
      <c r="B28" s="85">
        <v>1</v>
      </c>
      <c r="C28" s="81" t="s">
        <v>47</v>
      </c>
      <c r="D28" s="85">
        <v>87565448100</v>
      </c>
      <c r="E28" s="85" t="s">
        <v>34</v>
      </c>
      <c r="F28" s="86">
        <v>4118.71</v>
      </c>
      <c r="G28" s="86">
        <f t="shared" si="0"/>
        <v>4118.71</v>
      </c>
    </row>
    <row r="29" spans="1:7" ht="22.5" customHeight="1" x14ac:dyDescent="0.25">
      <c r="A29" s="75"/>
      <c r="B29" s="76"/>
      <c r="C29" s="84"/>
      <c r="D29" s="119" t="s">
        <v>48</v>
      </c>
      <c r="E29" s="119"/>
      <c r="F29" s="120">
        <f>SUM(G17:G28)</f>
        <v>18340.439999999999</v>
      </c>
      <c r="G29" s="120"/>
    </row>
    <row r="30" spans="1:7" s="22" customFormat="1" ht="22.5" customHeight="1" x14ac:dyDescent="0.25">
      <c r="A30" s="56"/>
      <c r="B30" s="49"/>
      <c r="C30" s="50"/>
      <c r="D30" s="49"/>
      <c r="E30" s="49"/>
      <c r="F30" s="51"/>
      <c r="G30" s="67"/>
    </row>
    <row r="31" spans="1:7" s="22" customFormat="1" ht="9.75" customHeight="1" x14ac:dyDescent="0.25">
      <c r="A31" s="56"/>
      <c r="B31" s="49"/>
      <c r="C31" s="50"/>
      <c r="D31" s="49"/>
      <c r="E31" s="49"/>
      <c r="F31" s="51"/>
      <c r="G31" s="67"/>
    </row>
    <row r="32" spans="1:7" ht="12" customHeight="1" x14ac:dyDescent="0.25">
      <c r="A32" s="118" t="s">
        <v>49</v>
      </c>
      <c r="B32" s="118"/>
      <c r="C32" s="118"/>
      <c r="D32" s="118"/>
      <c r="E32" s="118"/>
      <c r="F32" s="118"/>
      <c r="G32" s="118"/>
    </row>
    <row r="33" spans="1:7" ht="12" customHeight="1" x14ac:dyDescent="0.25">
      <c r="A33" s="118"/>
      <c r="B33" s="118"/>
      <c r="C33" s="118"/>
      <c r="D33" s="118"/>
      <c r="E33" s="118"/>
      <c r="F33" s="118"/>
      <c r="G33" s="118"/>
    </row>
    <row r="34" spans="1:7" ht="22.5" customHeight="1" x14ac:dyDescent="0.25">
      <c r="A34" s="52" t="s">
        <v>23</v>
      </c>
      <c r="B34" s="52" t="s">
        <v>24</v>
      </c>
      <c r="C34" s="53" t="s">
        <v>6</v>
      </c>
      <c r="D34" s="52" t="s">
        <v>25</v>
      </c>
      <c r="E34" s="52" t="s">
        <v>26</v>
      </c>
      <c r="F34" s="52" t="s">
        <v>27</v>
      </c>
      <c r="G34" s="52" t="s">
        <v>28</v>
      </c>
    </row>
    <row r="35" spans="1:7" ht="22.5" customHeight="1" x14ac:dyDescent="0.25">
      <c r="A35" s="85">
        <v>1</v>
      </c>
      <c r="B35" s="79">
        <v>1</v>
      </c>
      <c r="C35" s="88" t="s">
        <v>50</v>
      </c>
      <c r="D35" s="85">
        <v>40080020</v>
      </c>
      <c r="E35" s="85"/>
      <c r="F35" s="86">
        <v>24.96</v>
      </c>
      <c r="G35" s="86">
        <f t="shared" ref="G35:G51" si="1">B35*F35</f>
        <v>24.96</v>
      </c>
    </row>
    <row r="36" spans="1:7" ht="22.5" customHeight="1" x14ac:dyDescent="0.25">
      <c r="A36" s="85">
        <v>2</v>
      </c>
      <c r="B36" s="79">
        <v>1</v>
      </c>
      <c r="C36" s="88" t="s">
        <v>51</v>
      </c>
      <c r="D36" s="85">
        <v>40080021</v>
      </c>
      <c r="E36" s="85"/>
      <c r="F36" s="86">
        <v>74.88</v>
      </c>
      <c r="G36" s="86">
        <f t="shared" si="1"/>
        <v>74.88</v>
      </c>
    </row>
    <row r="37" spans="1:7" ht="22.5" customHeight="1" x14ac:dyDescent="0.25">
      <c r="A37" s="85">
        <v>3</v>
      </c>
      <c r="B37" s="79">
        <v>1</v>
      </c>
      <c r="C37" s="88" t="s">
        <v>52</v>
      </c>
      <c r="D37" s="85">
        <v>40080022</v>
      </c>
      <c r="E37" s="85"/>
      <c r="F37" s="86">
        <v>499.2</v>
      </c>
      <c r="G37" s="86">
        <f t="shared" si="1"/>
        <v>499.2</v>
      </c>
    </row>
    <row r="38" spans="1:7" ht="22.5" customHeight="1" x14ac:dyDescent="0.25">
      <c r="A38" s="85">
        <v>4</v>
      </c>
      <c r="B38" s="79">
        <v>1</v>
      </c>
      <c r="C38" s="88" t="s">
        <v>53</v>
      </c>
      <c r="D38" s="85">
        <v>40080023</v>
      </c>
      <c r="E38" s="85"/>
      <c r="F38" s="86">
        <v>434.7</v>
      </c>
      <c r="G38" s="86">
        <f t="shared" si="1"/>
        <v>434.7</v>
      </c>
    </row>
    <row r="39" spans="1:7" ht="22.5" customHeight="1" x14ac:dyDescent="0.25">
      <c r="A39" s="85">
        <v>5</v>
      </c>
      <c r="B39" s="79">
        <v>1</v>
      </c>
      <c r="C39" s="88" t="s">
        <v>54</v>
      </c>
      <c r="D39" s="85">
        <v>40080025</v>
      </c>
      <c r="E39" s="85"/>
      <c r="F39" s="86">
        <v>46.44</v>
      </c>
      <c r="G39" s="86">
        <f t="shared" si="1"/>
        <v>46.44</v>
      </c>
    </row>
    <row r="40" spans="1:7" ht="22.5" customHeight="1" x14ac:dyDescent="0.25">
      <c r="A40" s="85">
        <v>6</v>
      </c>
      <c r="B40" s="79">
        <v>1</v>
      </c>
      <c r="C40" s="88" t="s">
        <v>55</v>
      </c>
      <c r="D40" s="85">
        <v>40080034</v>
      </c>
      <c r="E40" s="85"/>
      <c r="F40" s="86">
        <v>5096</v>
      </c>
      <c r="G40" s="86">
        <f t="shared" si="1"/>
        <v>5096</v>
      </c>
    </row>
    <row r="41" spans="1:7" ht="28.5" customHeight="1" x14ac:dyDescent="0.25">
      <c r="A41" s="85">
        <v>7</v>
      </c>
      <c r="B41" s="79">
        <v>1</v>
      </c>
      <c r="C41" s="88" t="s">
        <v>56</v>
      </c>
      <c r="D41" s="85">
        <v>40080042</v>
      </c>
      <c r="E41" s="85" t="s">
        <v>57</v>
      </c>
      <c r="F41" s="86">
        <v>1830.4</v>
      </c>
      <c r="G41" s="86">
        <f t="shared" si="1"/>
        <v>1830.4</v>
      </c>
    </row>
    <row r="42" spans="1:7" ht="22.5" customHeight="1" x14ac:dyDescent="0.25">
      <c r="A42" s="85">
        <v>8</v>
      </c>
      <c r="B42" s="79">
        <v>1</v>
      </c>
      <c r="C42" s="88" t="s">
        <v>58</v>
      </c>
      <c r="D42" s="85">
        <v>40080014</v>
      </c>
      <c r="E42" s="85"/>
      <c r="F42" s="86">
        <v>1322.88</v>
      </c>
      <c r="G42" s="86">
        <f t="shared" si="1"/>
        <v>1322.88</v>
      </c>
    </row>
    <row r="43" spans="1:7" ht="22.5" customHeight="1" x14ac:dyDescent="0.25">
      <c r="A43" s="85">
        <v>9</v>
      </c>
      <c r="B43" s="79">
        <v>1</v>
      </c>
      <c r="C43" s="88" t="s">
        <v>59</v>
      </c>
      <c r="D43" s="85">
        <v>40080015</v>
      </c>
      <c r="E43" s="85"/>
      <c r="F43" s="86">
        <v>499.2</v>
      </c>
      <c r="G43" s="86">
        <f t="shared" si="1"/>
        <v>499.2</v>
      </c>
    </row>
    <row r="44" spans="1:7" ht="22.5" customHeight="1" x14ac:dyDescent="0.25">
      <c r="A44" s="85">
        <v>10</v>
      </c>
      <c r="B44" s="79">
        <v>1</v>
      </c>
      <c r="C44" s="88" t="s">
        <v>60</v>
      </c>
      <c r="D44" s="85">
        <v>40080016</v>
      </c>
      <c r="E44" s="85"/>
      <c r="F44" s="86">
        <v>249.6</v>
      </c>
      <c r="G44" s="86">
        <f t="shared" si="1"/>
        <v>249.6</v>
      </c>
    </row>
    <row r="45" spans="1:7" ht="26.25" customHeight="1" x14ac:dyDescent="0.25">
      <c r="A45" s="85">
        <v>11</v>
      </c>
      <c r="B45" s="79">
        <v>1</v>
      </c>
      <c r="C45" s="88" t="s">
        <v>61</v>
      </c>
      <c r="D45" s="85">
        <v>40080050</v>
      </c>
      <c r="E45" s="85"/>
      <c r="F45" s="86">
        <v>380.8</v>
      </c>
      <c r="G45" s="86">
        <f t="shared" si="1"/>
        <v>380.8</v>
      </c>
    </row>
    <row r="46" spans="1:7" ht="22.5" customHeight="1" x14ac:dyDescent="0.25">
      <c r="A46" s="85">
        <v>12</v>
      </c>
      <c r="B46" s="79">
        <v>1</v>
      </c>
      <c r="C46" s="88" t="s">
        <v>62</v>
      </c>
      <c r="D46" s="85">
        <v>40080051</v>
      </c>
      <c r="E46" s="85"/>
      <c r="F46" s="86">
        <v>436.8</v>
      </c>
      <c r="G46" s="86">
        <f t="shared" si="1"/>
        <v>436.8</v>
      </c>
    </row>
    <row r="47" spans="1:7" ht="22.5" customHeight="1" x14ac:dyDescent="0.25">
      <c r="A47" s="85">
        <v>13</v>
      </c>
      <c r="B47" s="79">
        <v>1</v>
      </c>
      <c r="C47" s="88" t="s">
        <v>63</v>
      </c>
      <c r="D47" s="85">
        <v>40080057</v>
      </c>
      <c r="E47" s="85"/>
      <c r="F47" s="86">
        <v>2080</v>
      </c>
      <c r="G47" s="86">
        <f t="shared" si="1"/>
        <v>2080</v>
      </c>
    </row>
    <row r="48" spans="1:7" ht="29.25" customHeight="1" x14ac:dyDescent="0.25">
      <c r="A48" s="85">
        <v>14</v>
      </c>
      <c r="B48" s="79">
        <v>1</v>
      </c>
      <c r="C48" s="88" t="s">
        <v>64</v>
      </c>
      <c r="D48" s="85">
        <v>40080080</v>
      </c>
      <c r="E48" s="85"/>
      <c r="F48" s="86">
        <v>2079</v>
      </c>
      <c r="G48" s="86">
        <f t="shared" si="1"/>
        <v>2079</v>
      </c>
    </row>
    <row r="49" spans="1:7" ht="17.25" customHeight="1" x14ac:dyDescent="0.25">
      <c r="A49" s="85">
        <v>15</v>
      </c>
      <c r="B49" s="79">
        <v>200</v>
      </c>
      <c r="C49" s="89" t="s">
        <v>65</v>
      </c>
      <c r="D49" s="85">
        <v>40080089</v>
      </c>
      <c r="E49" s="85"/>
      <c r="F49" s="86">
        <v>8.84</v>
      </c>
      <c r="G49" s="86">
        <f t="shared" si="1"/>
        <v>1768</v>
      </c>
    </row>
    <row r="50" spans="1:7" s="55" customFormat="1" ht="19.5" customHeight="1" x14ac:dyDescent="0.2">
      <c r="A50" s="85">
        <v>16</v>
      </c>
      <c r="B50" s="79">
        <v>1</v>
      </c>
      <c r="C50" s="89" t="s">
        <v>66</v>
      </c>
      <c r="D50" s="85">
        <v>40080047</v>
      </c>
      <c r="E50" s="85" t="s">
        <v>67</v>
      </c>
      <c r="F50" s="86">
        <v>312</v>
      </c>
      <c r="G50" s="86">
        <f t="shared" si="1"/>
        <v>312</v>
      </c>
    </row>
    <row r="51" spans="1:7" s="55" customFormat="1" ht="19.5" customHeight="1" x14ac:dyDescent="0.2">
      <c r="A51" s="85">
        <v>17</v>
      </c>
      <c r="B51" s="79">
        <v>1</v>
      </c>
      <c r="C51" s="89" t="s">
        <v>68</v>
      </c>
      <c r="D51" s="85">
        <v>40080048</v>
      </c>
      <c r="E51" s="85"/>
      <c r="F51" s="86">
        <v>312</v>
      </c>
      <c r="G51" s="86">
        <f t="shared" si="1"/>
        <v>312</v>
      </c>
    </row>
    <row r="52" spans="1:7" ht="22.5" customHeight="1" x14ac:dyDescent="0.25">
      <c r="A52" s="75"/>
      <c r="B52" s="76"/>
      <c r="C52" s="84"/>
      <c r="D52" s="119" t="s">
        <v>69</v>
      </c>
      <c r="E52" s="119"/>
      <c r="F52" s="120">
        <f>SUM(G35:G51)</f>
        <v>17446.86</v>
      </c>
      <c r="G52" s="120"/>
    </row>
    <row r="53" spans="1:7" ht="15" customHeight="1" x14ac:dyDescent="0.25">
      <c r="A53" s="56"/>
      <c r="B53" s="49"/>
      <c r="C53" s="50"/>
      <c r="D53" s="49"/>
      <c r="E53" s="49"/>
      <c r="F53" s="49"/>
      <c r="G53" s="57"/>
    </row>
    <row r="54" spans="1:7" ht="15" customHeight="1" x14ac:dyDescent="0.25">
      <c r="A54" s="56"/>
      <c r="B54" s="49"/>
      <c r="C54" s="50"/>
      <c r="D54" s="49"/>
      <c r="E54" s="49"/>
      <c r="F54" s="49"/>
      <c r="G54" s="57"/>
    </row>
    <row r="55" spans="1:7" ht="15" customHeight="1" x14ac:dyDescent="0.25">
      <c r="A55" s="56"/>
      <c r="B55" s="49"/>
      <c r="C55" s="50"/>
      <c r="D55" s="49"/>
      <c r="E55" s="49"/>
      <c r="F55" s="49"/>
      <c r="G55" s="57"/>
    </row>
    <row r="56" spans="1:7" ht="15" customHeight="1" x14ac:dyDescent="0.25">
      <c r="A56" s="56"/>
      <c r="B56" s="49"/>
      <c r="C56" s="50"/>
      <c r="D56" s="49"/>
      <c r="E56" s="49"/>
      <c r="F56" s="49"/>
      <c r="G56" s="57"/>
    </row>
    <row r="57" spans="1:7" ht="15" customHeight="1" x14ac:dyDescent="0.25">
      <c r="A57" s="58"/>
      <c r="B57" s="59"/>
      <c r="C57" s="115" t="s">
        <v>70</v>
      </c>
      <c r="D57" s="115"/>
      <c r="E57" s="115"/>
      <c r="F57" s="49"/>
      <c r="G57" s="57"/>
    </row>
    <row r="58" spans="1:7" ht="15" customHeight="1" x14ac:dyDescent="0.25">
      <c r="A58" s="60"/>
      <c r="B58" s="61"/>
      <c r="C58" s="116" t="s">
        <v>71</v>
      </c>
      <c r="D58" s="116"/>
      <c r="E58" s="116"/>
      <c r="F58" s="62"/>
      <c r="G58" s="63"/>
    </row>
  </sheetData>
  <mergeCells count="17">
    <mergeCell ref="A32:G33"/>
    <mergeCell ref="D52:E52"/>
    <mergeCell ref="F52:G52"/>
    <mergeCell ref="C57:E57"/>
    <mergeCell ref="C58:E58"/>
    <mergeCell ref="A11:G11"/>
    <mergeCell ref="A12:G12"/>
    <mergeCell ref="A14:G15"/>
    <mergeCell ref="D29:E29"/>
    <mergeCell ref="F29:G29"/>
    <mergeCell ref="C2:E2"/>
    <mergeCell ref="C3:E3"/>
    <mergeCell ref="C4:E4"/>
    <mergeCell ref="A6:G7"/>
    <mergeCell ref="A9:C9"/>
    <mergeCell ref="D9:E9"/>
    <mergeCell ref="F9:G9"/>
  </mergeCells>
  <printOptions horizontalCentered="1"/>
  <pageMargins left="1.1812499999999999" right="0.39374999999999999" top="0.98402777777777795" bottom="0.39374999999999999" header="0.51180555555555496" footer="0.51180555555555496"/>
  <pageSetup paperSize="9" scale="80" firstPageNumber="0" orientation="portrait" horizontalDpi="300" verticalDpi="300" r:id="rId1"/>
  <rowBreaks count="2" manualBreakCount="2">
    <brk id="17" max="16383" man="1"/>
    <brk id="22" max="16383" man="1"/>
  </rowBreaks>
  <colBreaks count="1" manualBreakCount="1">
    <brk id="3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F0196-D257-4EC2-B686-8AE9D7A0A060}">
  <dimension ref="A1:AMK81"/>
  <sheetViews>
    <sheetView topLeftCell="A63" zoomScale="145" zoomScaleNormal="145" workbookViewId="0">
      <selection activeCell="G81" sqref="G81"/>
    </sheetView>
  </sheetViews>
  <sheetFormatPr defaultRowHeight="15" x14ac:dyDescent="0.25"/>
  <cols>
    <col min="1" max="1" width="7.28515625" style="11" customWidth="1"/>
    <col min="2" max="2" width="6.85546875" style="11" customWidth="1"/>
    <col min="3" max="3" width="51" style="12" customWidth="1"/>
    <col min="4" max="4" width="16.42578125" style="13" customWidth="1"/>
    <col min="5" max="5" width="11.28515625" style="13" customWidth="1"/>
    <col min="6" max="7" width="10.7109375" style="13" customWidth="1"/>
    <col min="8" max="1025" width="9.140625" style="11" customWidth="1"/>
  </cols>
  <sheetData>
    <row r="1" spans="1:14" ht="23.25" x14ac:dyDescent="0.25">
      <c r="A1" s="14"/>
      <c r="B1" s="15"/>
      <c r="C1" s="16" t="s">
        <v>13</v>
      </c>
      <c r="D1" s="17"/>
      <c r="E1" s="17"/>
      <c r="F1" s="18"/>
      <c r="G1" s="19"/>
      <c r="H1" s="20"/>
      <c r="I1" s="20"/>
      <c r="J1" s="20"/>
      <c r="K1" s="20"/>
      <c r="L1" s="20"/>
      <c r="M1" s="20"/>
      <c r="N1" s="20"/>
    </row>
    <row r="2" spans="1:14" x14ac:dyDescent="0.25">
      <c r="A2" s="21"/>
      <c r="B2" s="22"/>
      <c r="C2" s="108" t="s">
        <v>14</v>
      </c>
      <c r="D2" s="108"/>
      <c r="E2" s="108"/>
      <c r="F2" s="68"/>
      <c r="G2" s="24"/>
      <c r="H2" s="25"/>
      <c r="I2" s="25"/>
      <c r="J2" s="25"/>
      <c r="K2" s="25"/>
      <c r="L2" s="25"/>
      <c r="M2" s="25"/>
      <c r="N2" s="25"/>
    </row>
    <row r="3" spans="1:14" x14ac:dyDescent="0.25">
      <c r="A3" s="21"/>
      <c r="B3" s="22"/>
      <c r="C3" s="108" t="s">
        <v>15</v>
      </c>
      <c r="D3" s="108"/>
      <c r="E3" s="108"/>
      <c r="F3" s="68"/>
      <c r="G3" s="24"/>
      <c r="H3" s="25"/>
      <c r="I3" s="25"/>
      <c r="J3" s="25"/>
      <c r="K3" s="25"/>
      <c r="L3" s="25"/>
      <c r="M3" s="25"/>
      <c r="N3" s="25"/>
    </row>
    <row r="4" spans="1:14" x14ac:dyDescent="0.25">
      <c r="A4" s="21"/>
      <c r="B4" s="22"/>
      <c r="C4" s="108" t="s">
        <v>16</v>
      </c>
      <c r="D4" s="108"/>
      <c r="E4" s="108"/>
      <c r="F4" s="68"/>
      <c r="G4" s="24"/>
      <c r="H4" s="25"/>
      <c r="I4" s="25"/>
      <c r="J4" s="25"/>
      <c r="K4" s="25"/>
      <c r="L4" s="25"/>
      <c r="M4" s="25"/>
      <c r="N4" s="25"/>
    </row>
    <row r="5" spans="1:14" x14ac:dyDescent="0.25">
      <c r="A5" s="21"/>
      <c r="B5" s="22"/>
      <c r="C5" s="26"/>
      <c r="D5" s="27"/>
      <c r="E5" s="27"/>
      <c r="F5" s="27"/>
      <c r="G5" s="28"/>
    </row>
    <row r="6" spans="1:14" ht="15" customHeight="1" x14ac:dyDescent="0.25">
      <c r="A6" s="109" t="s">
        <v>17</v>
      </c>
      <c r="B6" s="109"/>
      <c r="C6" s="109"/>
      <c r="D6" s="109"/>
      <c r="E6" s="109"/>
      <c r="F6" s="109"/>
      <c r="G6" s="109"/>
    </row>
    <row r="7" spans="1:14" ht="15" customHeight="1" x14ac:dyDescent="0.25">
      <c r="A7" s="109"/>
      <c r="B7" s="109"/>
      <c r="C7" s="109"/>
      <c r="D7" s="109"/>
      <c r="E7" s="109"/>
      <c r="F7" s="109"/>
      <c r="G7" s="109"/>
    </row>
    <row r="8" spans="1:14" ht="5.0999999999999996" customHeight="1" x14ac:dyDescent="0.25">
      <c r="A8" s="29"/>
      <c r="B8" s="30"/>
      <c r="C8" s="31"/>
      <c r="D8" s="32"/>
      <c r="E8" s="32"/>
      <c r="F8" s="32"/>
      <c r="G8" s="33"/>
    </row>
    <row r="9" spans="1:14" ht="20.100000000000001" customHeight="1" x14ac:dyDescent="0.25">
      <c r="A9" s="110" t="s">
        <v>212</v>
      </c>
      <c r="B9" s="110"/>
      <c r="C9" s="110"/>
      <c r="D9" s="111" t="s">
        <v>19</v>
      </c>
      <c r="E9" s="111"/>
      <c r="F9" s="111">
        <f>F55+F75</f>
        <v>41263.370000000003</v>
      </c>
      <c r="G9" s="111"/>
    </row>
    <row r="10" spans="1:14" ht="5.0999999999999996" customHeight="1" x14ac:dyDescent="0.25">
      <c r="A10" s="34"/>
      <c r="B10" s="35"/>
      <c r="C10" s="36"/>
      <c r="D10" s="37"/>
      <c r="E10" s="38"/>
      <c r="F10" s="39"/>
      <c r="G10" s="40"/>
    </row>
    <row r="11" spans="1:14" ht="20.100000000000001" customHeight="1" x14ac:dyDescent="0.25">
      <c r="A11" s="117" t="s">
        <v>209</v>
      </c>
      <c r="B11" s="117"/>
      <c r="C11" s="117"/>
      <c r="D11" s="117"/>
      <c r="E11" s="117"/>
      <c r="F11" s="117"/>
      <c r="G11" s="117"/>
    </row>
    <row r="12" spans="1:14" ht="20.100000000000001" customHeight="1" x14ac:dyDescent="0.25">
      <c r="A12" s="117" t="s">
        <v>208</v>
      </c>
      <c r="B12" s="117"/>
      <c r="C12" s="117"/>
      <c r="D12" s="117"/>
      <c r="E12" s="117"/>
      <c r="F12" s="117"/>
      <c r="G12" s="117"/>
    </row>
    <row r="13" spans="1:14" ht="9.9499999999999993" customHeight="1" x14ac:dyDescent="0.25">
      <c r="A13" s="41"/>
      <c r="B13" s="42"/>
      <c r="C13" s="43"/>
      <c r="D13" s="44"/>
      <c r="E13" s="44"/>
      <c r="F13" s="44"/>
      <c r="G13" s="45"/>
    </row>
    <row r="14" spans="1:14" ht="12" customHeight="1" x14ac:dyDescent="0.25">
      <c r="A14" s="118" t="s">
        <v>22</v>
      </c>
      <c r="B14" s="118"/>
      <c r="C14" s="118"/>
      <c r="D14" s="118"/>
      <c r="E14" s="118"/>
      <c r="F14" s="118"/>
      <c r="G14" s="118"/>
    </row>
    <row r="15" spans="1:14" ht="12" customHeight="1" x14ac:dyDescent="0.25">
      <c r="A15" s="118"/>
      <c r="B15" s="118"/>
      <c r="C15" s="118"/>
      <c r="D15" s="118"/>
      <c r="E15" s="118"/>
      <c r="F15" s="118"/>
      <c r="G15" s="118"/>
    </row>
    <row r="16" spans="1:14" ht="22.5" customHeight="1" x14ac:dyDescent="0.25">
      <c r="A16" s="77" t="s">
        <v>23</v>
      </c>
      <c r="B16" s="77" t="s">
        <v>24</v>
      </c>
      <c r="C16" s="78" t="s">
        <v>6</v>
      </c>
      <c r="D16" s="77" t="s">
        <v>25</v>
      </c>
      <c r="E16" s="77" t="s">
        <v>26</v>
      </c>
      <c r="F16" s="77" t="s">
        <v>27</v>
      </c>
      <c r="G16" s="77" t="s">
        <v>28</v>
      </c>
    </row>
    <row r="17" spans="1:7" s="11" customFormat="1" ht="20.25" customHeight="1" x14ac:dyDescent="0.25">
      <c r="A17" s="79">
        <v>1</v>
      </c>
      <c r="B17" s="85">
        <v>4</v>
      </c>
      <c r="C17" s="81" t="s">
        <v>29</v>
      </c>
      <c r="D17" s="85">
        <v>40130402</v>
      </c>
      <c r="E17" s="85" t="s">
        <v>30</v>
      </c>
      <c r="F17" s="86">
        <v>55</v>
      </c>
      <c r="G17" s="86">
        <f t="shared" ref="G17:G54" si="0">B17*F17</f>
        <v>220</v>
      </c>
    </row>
    <row r="18" spans="1:7" s="11" customFormat="1" ht="20.25" customHeight="1" x14ac:dyDescent="0.25">
      <c r="A18" s="79">
        <v>2</v>
      </c>
      <c r="B18" s="85">
        <v>1</v>
      </c>
      <c r="C18" s="81" t="s">
        <v>213</v>
      </c>
      <c r="D18" s="85" t="s">
        <v>214</v>
      </c>
      <c r="E18" s="85" t="s">
        <v>76</v>
      </c>
      <c r="F18" s="86">
        <v>163.63</v>
      </c>
      <c r="G18" s="86">
        <f t="shared" si="0"/>
        <v>163.63</v>
      </c>
    </row>
    <row r="19" spans="1:7" s="11" customFormat="1" ht="20.25" customHeight="1" x14ac:dyDescent="0.25">
      <c r="A19" s="79">
        <v>3</v>
      </c>
      <c r="B19" s="85">
        <v>88</v>
      </c>
      <c r="C19" s="81" t="s">
        <v>215</v>
      </c>
      <c r="D19" s="85" t="s">
        <v>216</v>
      </c>
      <c r="E19" s="85" t="s">
        <v>148</v>
      </c>
      <c r="F19" s="86">
        <v>1.71</v>
      </c>
      <c r="G19" s="86">
        <f t="shared" si="0"/>
        <v>150.47999999999999</v>
      </c>
    </row>
    <row r="20" spans="1:7" s="11" customFormat="1" ht="20.25" customHeight="1" x14ac:dyDescent="0.25">
      <c r="A20" s="79">
        <v>4</v>
      </c>
      <c r="B20" s="85">
        <v>10</v>
      </c>
      <c r="C20" s="81" t="s">
        <v>138</v>
      </c>
      <c r="D20" s="85" t="s">
        <v>139</v>
      </c>
      <c r="E20" s="85" t="s">
        <v>76</v>
      </c>
      <c r="F20" s="86">
        <v>148.96</v>
      </c>
      <c r="G20" s="86">
        <f t="shared" si="0"/>
        <v>1489.6000000000001</v>
      </c>
    </row>
    <row r="21" spans="1:7" s="11" customFormat="1" ht="20.25" customHeight="1" x14ac:dyDescent="0.25">
      <c r="A21" s="79">
        <v>5</v>
      </c>
      <c r="B21" s="85">
        <v>11</v>
      </c>
      <c r="C21" s="81" t="s">
        <v>140</v>
      </c>
      <c r="D21" s="85" t="s">
        <v>141</v>
      </c>
      <c r="E21" s="85" t="s">
        <v>79</v>
      </c>
      <c r="F21" s="86">
        <v>1.97</v>
      </c>
      <c r="G21" s="86">
        <f t="shared" si="0"/>
        <v>21.669999999999998</v>
      </c>
    </row>
    <row r="22" spans="1:7" s="11" customFormat="1" ht="20.25" customHeight="1" x14ac:dyDescent="0.25">
      <c r="A22" s="79">
        <v>6</v>
      </c>
      <c r="B22" s="85">
        <v>11</v>
      </c>
      <c r="C22" s="81" t="s">
        <v>218</v>
      </c>
      <c r="D22" s="85" t="s">
        <v>219</v>
      </c>
      <c r="E22" s="85" t="s">
        <v>76</v>
      </c>
      <c r="F22" s="86">
        <v>85.17</v>
      </c>
      <c r="G22" s="86">
        <f t="shared" si="0"/>
        <v>936.87</v>
      </c>
    </row>
    <row r="23" spans="1:7" s="11" customFormat="1" ht="20.25" customHeight="1" x14ac:dyDescent="0.25">
      <c r="A23" s="79">
        <v>7</v>
      </c>
      <c r="B23" s="85">
        <v>10</v>
      </c>
      <c r="C23" s="81" t="s">
        <v>220</v>
      </c>
      <c r="D23" s="85" t="s">
        <v>221</v>
      </c>
      <c r="E23" s="85" t="s">
        <v>76</v>
      </c>
      <c r="F23" s="86">
        <v>595.5</v>
      </c>
      <c r="G23" s="86">
        <f t="shared" si="0"/>
        <v>5955</v>
      </c>
    </row>
    <row r="24" spans="1:7" s="11" customFormat="1" ht="20.25" customHeight="1" x14ac:dyDescent="0.25">
      <c r="A24" s="79">
        <v>8</v>
      </c>
      <c r="B24" s="85">
        <v>1</v>
      </c>
      <c r="C24" s="81" t="s">
        <v>142</v>
      </c>
      <c r="D24" s="85" t="s">
        <v>143</v>
      </c>
      <c r="E24" s="85" t="s">
        <v>76</v>
      </c>
      <c r="F24" s="86">
        <v>85.01</v>
      </c>
      <c r="G24" s="86">
        <f t="shared" si="0"/>
        <v>85.01</v>
      </c>
    </row>
    <row r="25" spans="1:7" s="11" customFormat="1" ht="20.25" customHeight="1" x14ac:dyDescent="0.25">
      <c r="A25" s="79">
        <v>9</v>
      </c>
      <c r="B25" s="85">
        <v>1</v>
      </c>
      <c r="C25" s="81" t="s">
        <v>222</v>
      </c>
      <c r="D25" s="85" t="s">
        <v>223</v>
      </c>
      <c r="E25" s="85" t="s">
        <v>76</v>
      </c>
      <c r="F25" s="86">
        <v>560.54</v>
      </c>
      <c r="G25" s="86">
        <f t="shared" si="0"/>
        <v>560.54</v>
      </c>
    </row>
    <row r="26" spans="1:7" s="11" customFormat="1" ht="20.25" customHeight="1" x14ac:dyDescent="0.25">
      <c r="A26" s="79">
        <v>10</v>
      </c>
      <c r="B26" s="85">
        <v>1</v>
      </c>
      <c r="C26" s="81" t="s">
        <v>224</v>
      </c>
      <c r="D26" s="85" t="s">
        <v>225</v>
      </c>
      <c r="E26" s="85" t="s">
        <v>148</v>
      </c>
      <c r="F26" s="86">
        <v>0.69</v>
      </c>
      <c r="G26" s="86">
        <f t="shared" si="0"/>
        <v>0.69</v>
      </c>
    </row>
    <row r="27" spans="1:7" s="11" customFormat="1" ht="20.25" customHeight="1" x14ac:dyDescent="0.25">
      <c r="A27" s="79">
        <v>11</v>
      </c>
      <c r="B27" s="85">
        <v>1</v>
      </c>
      <c r="C27" s="81" t="s">
        <v>226</v>
      </c>
      <c r="D27" s="85" t="s">
        <v>227</v>
      </c>
      <c r="E27" s="85" t="s">
        <v>228</v>
      </c>
      <c r="F27" s="86">
        <v>119.9</v>
      </c>
      <c r="G27" s="86">
        <f t="shared" si="0"/>
        <v>119.9</v>
      </c>
    </row>
    <row r="28" spans="1:7" s="11" customFormat="1" ht="20.25" customHeight="1" x14ac:dyDescent="0.25">
      <c r="A28" s="79">
        <v>12</v>
      </c>
      <c r="B28" s="85">
        <v>1</v>
      </c>
      <c r="C28" s="81" t="s">
        <v>229</v>
      </c>
      <c r="D28" s="85" t="s">
        <v>230</v>
      </c>
      <c r="E28" s="85" t="s">
        <v>76</v>
      </c>
      <c r="F28" s="86">
        <v>881.46</v>
      </c>
      <c r="G28" s="86">
        <f t="shared" si="0"/>
        <v>881.46</v>
      </c>
    </row>
    <row r="29" spans="1:7" s="11" customFormat="1" ht="20.25" customHeight="1" x14ac:dyDescent="0.25">
      <c r="A29" s="79">
        <v>13</v>
      </c>
      <c r="B29" s="85">
        <v>1</v>
      </c>
      <c r="C29" s="81" t="s">
        <v>144</v>
      </c>
      <c r="D29" s="85" t="s">
        <v>145</v>
      </c>
      <c r="E29" s="85" t="s">
        <v>76</v>
      </c>
      <c r="F29" s="86">
        <v>196.41</v>
      </c>
      <c r="G29" s="86">
        <f t="shared" si="0"/>
        <v>196.41</v>
      </c>
    </row>
    <row r="30" spans="1:7" s="11" customFormat="1" ht="20.25" customHeight="1" x14ac:dyDescent="0.25">
      <c r="A30" s="79">
        <v>14</v>
      </c>
      <c r="B30" s="85">
        <v>1</v>
      </c>
      <c r="C30" s="81" t="s">
        <v>147</v>
      </c>
      <c r="D30" s="85" t="s">
        <v>189</v>
      </c>
      <c r="E30" s="85" t="s">
        <v>36</v>
      </c>
      <c r="F30" s="86">
        <v>314.73</v>
      </c>
      <c r="G30" s="86">
        <f t="shared" si="0"/>
        <v>314.73</v>
      </c>
    </row>
    <row r="31" spans="1:7" s="11" customFormat="1" ht="20.25" customHeight="1" x14ac:dyDescent="0.25">
      <c r="A31" s="79">
        <v>15</v>
      </c>
      <c r="B31" s="85">
        <v>1</v>
      </c>
      <c r="C31" s="81" t="s">
        <v>149</v>
      </c>
      <c r="D31" s="85" t="s">
        <v>150</v>
      </c>
      <c r="E31" s="85" t="s">
        <v>148</v>
      </c>
      <c r="F31" s="86">
        <v>28.31</v>
      </c>
      <c r="G31" s="86">
        <f t="shared" si="0"/>
        <v>28.31</v>
      </c>
    </row>
    <row r="32" spans="1:7" s="11" customFormat="1" ht="20.25" customHeight="1" x14ac:dyDescent="0.25">
      <c r="A32" s="79">
        <v>16</v>
      </c>
      <c r="B32" s="85">
        <v>2</v>
      </c>
      <c r="C32" s="81" t="s">
        <v>151</v>
      </c>
      <c r="D32" s="85" t="s">
        <v>152</v>
      </c>
      <c r="E32" s="85" t="s">
        <v>36</v>
      </c>
      <c r="F32" s="86">
        <v>81.33</v>
      </c>
      <c r="G32" s="86">
        <f t="shared" si="0"/>
        <v>162.66</v>
      </c>
    </row>
    <row r="33" spans="1:7" s="11" customFormat="1" ht="20.25" customHeight="1" x14ac:dyDescent="0.25">
      <c r="A33" s="79">
        <v>17</v>
      </c>
      <c r="B33" s="85">
        <v>1</v>
      </c>
      <c r="C33" s="81" t="s">
        <v>153</v>
      </c>
      <c r="D33" s="85" t="s">
        <v>154</v>
      </c>
      <c r="E33" s="85" t="s">
        <v>40</v>
      </c>
      <c r="F33" s="86">
        <v>316.20999999999998</v>
      </c>
      <c r="G33" s="86">
        <f t="shared" si="0"/>
        <v>316.20999999999998</v>
      </c>
    </row>
    <row r="34" spans="1:7" s="11" customFormat="1" ht="20.25" customHeight="1" x14ac:dyDescent="0.25">
      <c r="A34" s="79">
        <v>18</v>
      </c>
      <c r="B34" s="85">
        <v>2</v>
      </c>
      <c r="C34" s="81" t="s">
        <v>155</v>
      </c>
      <c r="D34" s="85" t="s">
        <v>156</v>
      </c>
      <c r="E34" s="85" t="s">
        <v>40</v>
      </c>
      <c r="F34" s="86">
        <v>50.8</v>
      </c>
      <c r="G34" s="86">
        <f t="shared" si="0"/>
        <v>101.6</v>
      </c>
    </row>
    <row r="35" spans="1:7" s="11" customFormat="1" ht="20.25" customHeight="1" x14ac:dyDescent="0.25">
      <c r="A35" s="79">
        <v>19</v>
      </c>
      <c r="B35" s="85">
        <v>2</v>
      </c>
      <c r="C35" s="81" t="s">
        <v>231</v>
      </c>
      <c r="D35" s="85" t="s">
        <v>164</v>
      </c>
      <c r="E35" s="85" t="s">
        <v>40</v>
      </c>
      <c r="F35" s="86">
        <v>5.38</v>
      </c>
      <c r="G35" s="86">
        <f t="shared" si="0"/>
        <v>10.76</v>
      </c>
    </row>
    <row r="36" spans="1:7" s="11" customFormat="1" ht="20.25" customHeight="1" x14ac:dyDescent="0.25">
      <c r="A36" s="79">
        <v>20</v>
      </c>
      <c r="B36" s="85">
        <v>2</v>
      </c>
      <c r="C36" s="81" t="s">
        <v>160</v>
      </c>
      <c r="D36" s="85" t="s">
        <v>159</v>
      </c>
      <c r="E36" s="85" t="s">
        <v>36</v>
      </c>
      <c r="F36" s="86">
        <v>11.69</v>
      </c>
      <c r="G36" s="86">
        <f t="shared" si="0"/>
        <v>23.38</v>
      </c>
    </row>
    <row r="37" spans="1:7" s="11" customFormat="1" ht="20.25" customHeight="1" x14ac:dyDescent="0.25">
      <c r="A37" s="79">
        <v>21</v>
      </c>
      <c r="B37" s="85">
        <v>4</v>
      </c>
      <c r="C37" s="81" t="s">
        <v>166</v>
      </c>
      <c r="D37" s="85" t="s">
        <v>167</v>
      </c>
      <c r="E37" s="85" t="s">
        <v>105</v>
      </c>
      <c r="F37" s="86">
        <v>707.53</v>
      </c>
      <c r="G37" s="86">
        <f t="shared" si="0"/>
        <v>2830.12</v>
      </c>
    </row>
    <row r="38" spans="1:7" s="11" customFormat="1" ht="20.25" customHeight="1" x14ac:dyDescent="0.25">
      <c r="A38" s="79">
        <v>22</v>
      </c>
      <c r="B38" s="85">
        <v>3</v>
      </c>
      <c r="C38" s="81" t="s">
        <v>232</v>
      </c>
      <c r="D38" s="85" t="s">
        <v>233</v>
      </c>
      <c r="E38" s="83" t="s">
        <v>40</v>
      </c>
      <c r="F38" s="86">
        <v>367.7</v>
      </c>
      <c r="G38" s="86">
        <f t="shared" si="0"/>
        <v>1103.0999999999999</v>
      </c>
    </row>
    <row r="39" spans="1:7" s="11" customFormat="1" ht="20.25" customHeight="1" x14ac:dyDescent="0.25">
      <c r="A39" s="79">
        <v>23</v>
      </c>
      <c r="B39" s="85">
        <v>1</v>
      </c>
      <c r="C39" s="81" t="s">
        <v>234</v>
      </c>
      <c r="D39" s="85" t="s">
        <v>235</v>
      </c>
      <c r="E39" s="85" t="s">
        <v>228</v>
      </c>
      <c r="F39" s="86">
        <v>117.99</v>
      </c>
      <c r="G39" s="86">
        <f t="shared" si="0"/>
        <v>117.99</v>
      </c>
    </row>
    <row r="40" spans="1:7" s="11" customFormat="1" ht="20.25" customHeight="1" x14ac:dyDescent="0.25">
      <c r="A40" s="79">
        <v>24</v>
      </c>
      <c r="B40" s="85">
        <v>1</v>
      </c>
      <c r="C40" s="81" t="s">
        <v>236</v>
      </c>
      <c r="D40" s="85" t="s">
        <v>237</v>
      </c>
      <c r="E40" s="85" t="s">
        <v>228</v>
      </c>
      <c r="F40" s="86">
        <v>34.020000000000003</v>
      </c>
      <c r="G40" s="86">
        <f t="shared" si="0"/>
        <v>34.020000000000003</v>
      </c>
    </row>
    <row r="41" spans="1:7" s="11" customFormat="1" ht="20.25" customHeight="1" x14ac:dyDescent="0.25">
      <c r="A41" s="79">
        <v>25</v>
      </c>
      <c r="B41" s="85">
        <v>2</v>
      </c>
      <c r="C41" s="81" t="s">
        <v>238</v>
      </c>
      <c r="D41" s="85" t="s">
        <v>239</v>
      </c>
      <c r="E41" s="83" t="s">
        <v>40</v>
      </c>
      <c r="F41" s="86">
        <v>118.56</v>
      </c>
      <c r="G41" s="86">
        <f t="shared" si="0"/>
        <v>237.12</v>
      </c>
    </row>
    <row r="42" spans="1:7" s="11" customFormat="1" ht="20.25" customHeight="1" x14ac:dyDescent="0.25">
      <c r="A42" s="79">
        <v>26</v>
      </c>
      <c r="B42" s="85">
        <v>1</v>
      </c>
      <c r="C42" s="81" t="s">
        <v>177</v>
      </c>
      <c r="D42" s="85" t="s">
        <v>178</v>
      </c>
      <c r="E42" s="83" t="s">
        <v>40</v>
      </c>
      <c r="F42" s="86">
        <v>302.8</v>
      </c>
      <c r="G42" s="86">
        <f t="shared" si="0"/>
        <v>302.8</v>
      </c>
    </row>
    <row r="43" spans="1:7" s="11" customFormat="1" ht="20.25" customHeight="1" x14ac:dyDescent="0.25">
      <c r="A43" s="79">
        <v>27</v>
      </c>
      <c r="B43" s="85">
        <v>1</v>
      </c>
      <c r="C43" s="81" t="s">
        <v>179</v>
      </c>
      <c r="D43" s="85" t="s">
        <v>180</v>
      </c>
      <c r="E43" s="83" t="s">
        <v>40</v>
      </c>
      <c r="F43" s="86">
        <v>1026.5</v>
      </c>
      <c r="G43" s="86">
        <f t="shared" si="0"/>
        <v>1026.5</v>
      </c>
    </row>
    <row r="44" spans="1:7" s="11" customFormat="1" ht="20.25" customHeight="1" x14ac:dyDescent="0.25">
      <c r="A44" s="79">
        <v>28</v>
      </c>
      <c r="B44" s="85">
        <v>1</v>
      </c>
      <c r="C44" s="81" t="s">
        <v>217</v>
      </c>
      <c r="D44" s="85" t="s">
        <v>181</v>
      </c>
      <c r="E44" s="83" t="s">
        <v>170</v>
      </c>
      <c r="F44" s="86">
        <v>0.85</v>
      </c>
      <c r="G44" s="86">
        <f t="shared" si="0"/>
        <v>0.85</v>
      </c>
    </row>
    <row r="45" spans="1:7" s="11" customFormat="1" ht="20.25" customHeight="1" x14ac:dyDescent="0.25">
      <c r="A45" s="79">
        <v>29</v>
      </c>
      <c r="B45" s="85">
        <v>6</v>
      </c>
      <c r="C45" s="81" t="s">
        <v>182</v>
      </c>
      <c r="D45" s="85" t="s">
        <v>113</v>
      </c>
      <c r="E45" s="83" t="s">
        <v>40</v>
      </c>
      <c r="F45" s="86">
        <v>60.51</v>
      </c>
      <c r="G45" s="86">
        <f t="shared" si="0"/>
        <v>363.06</v>
      </c>
    </row>
    <row r="46" spans="1:7" s="11" customFormat="1" ht="20.25" customHeight="1" x14ac:dyDescent="0.25">
      <c r="A46" s="79">
        <v>30</v>
      </c>
      <c r="B46" s="85">
        <v>1</v>
      </c>
      <c r="C46" s="81" t="s">
        <v>114</v>
      </c>
      <c r="D46" s="85" t="s">
        <v>115</v>
      </c>
      <c r="E46" s="85" t="s">
        <v>36</v>
      </c>
      <c r="F46" s="86">
        <v>7.63</v>
      </c>
      <c r="G46" s="86">
        <f t="shared" si="0"/>
        <v>7.63</v>
      </c>
    </row>
    <row r="47" spans="1:7" s="11" customFormat="1" ht="20.25" customHeight="1" x14ac:dyDescent="0.25">
      <c r="A47" s="79">
        <v>31</v>
      </c>
      <c r="B47" s="85">
        <v>1</v>
      </c>
      <c r="C47" s="81" t="s">
        <v>240</v>
      </c>
      <c r="D47" s="85" t="s">
        <v>241</v>
      </c>
      <c r="E47" s="83">
        <v>85030090</v>
      </c>
      <c r="F47" s="86">
        <v>384.18</v>
      </c>
      <c r="G47" s="86">
        <f t="shared" si="0"/>
        <v>384.18</v>
      </c>
    </row>
    <row r="48" spans="1:7" s="11" customFormat="1" ht="20.25" customHeight="1" x14ac:dyDescent="0.25">
      <c r="A48" s="79">
        <v>32</v>
      </c>
      <c r="B48" s="85">
        <v>1</v>
      </c>
      <c r="C48" s="81" t="s">
        <v>183</v>
      </c>
      <c r="D48" s="85" t="s">
        <v>184</v>
      </c>
      <c r="E48" s="83" t="s">
        <v>40</v>
      </c>
      <c r="F48" s="86">
        <v>19.63</v>
      </c>
      <c r="G48" s="86">
        <f t="shared" si="0"/>
        <v>19.63</v>
      </c>
    </row>
    <row r="49" spans="1:7" s="11" customFormat="1" ht="20.25" customHeight="1" x14ac:dyDescent="0.25">
      <c r="A49" s="79">
        <v>33</v>
      </c>
      <c r="B49" s="85">
        <v>1</v>
      </c>
      <c r="C49" s="81" t="s">
        <v>185</v>
      </c>
      <c r="D49" s="85" t="s">
        <v>186</v>
      </c>
      <c r="E49" s="85" t="s">
        <v>36</v>
      </c>
      <c r="F49" s="86">
        <v>566.02</v>
      </c>
      <c r="G49" s="86">
        <f t="shared" si="0"/>
        <v>566.02</v>
      </c>
    </row>
    <row r="50" spans="1:7" s="11" customFormat="1" ht="20.25" customHeight="1" x14ac:dyDescent="0.25">
      <c r="A50" s="79">
        <v>34</v>
      </c>
      <c r="B50" s="85">
        <v>1</v>
      </c>
      <c r="C50" s="81" t="s">
        <v>242</v>
      </c>
      <c r="D50" s="85" t="s">
        <v>243</v>
      </c>
      <c r="E50" s="83" t="s">
        <v>40</v>
      </c>
      <c r="F50" s="86">
        <v>60.51</v>
      </c>
      <c r="G50" s="86">
        <f t="shared" si="0"/>
        <v>60.51</v>
      </c>
    </row>
    <row r="51" spans="1:7" s="11" customFormat="1" ht="20.25" customHeight="1" x14ac:dyDescent="0.25">
      <c r="A51" s="79">
        <v>35</v>
      </c>
      <c r="B51" s="85">
        <v>1</v>
      </c>
      <c r="C51" s="81" t="s">
        <v>244</v>
      </c>
      <c r="D51" s="85" t="s">
        <v>245</v>
      </c>
      <c r="E51" s="85" t="s">
        <v>246</v>
      </c>
      <c r="F51" s="86">
        <v>71.48</v>
      </c>
      <c r="G51" s="86">
        <f t="shared" si="0"/>
        <v>71.48</v>
      </c>
    </row>
    <row r="52" spans="1:7" s="11" customFormat="1" ht="20.25" customHeight="1" x14ac:dyDescent="0.25">
      <c r="A52" s="79">
        <v>36</v>
      </c>
      <c r="B52" s="85">
        <v>3</v>
      </c>
      <c r="C52" s="81" t="s">
        <v>101</v>
      </c>
      <c r="D52" s="85" t="s">
        <v>102</v>
      </c>
      <c r="E52" s="85" t="s">
        <v>36</v>
      </c>
      <c r="F52" s="86">
        <v>0.19</v>
      </c>
      <c r="G52" s="86">
        <f t="shared" si="0"/>
        <v>0.57000000000000006</v>
      </c>
    </row>
    <row r="53" spans="1:7" s="11" customFormat="1" ht="20.25" customHeight="1" x14ac:dyDescent="0.25">
      <c r="A53" s="79">
        <v>37</v>
      </c>
      <c r="B53" s="85">
        <v>480</v>
      </c>
      <c r="C53" s="81" t="s">
        <v>247</v>
      </c>
      <c r="D53" s="85">
        <v>40200008</v>
      </c>
      <c r="E53" s="85" t="s">
        <v>32</v>
      </c>
      <c r="F53" s="86">
        <v>4.6900000000000004</v>
      </c>
      <c r="G53" s="86">
        <f t="shared" si="0"/>
        <v>2251.2000000000003</v>
      </c>
    </row>
    <row r="54" spans="1:7" s="11" customFormat="1" ht="20.25" customHeight="1" x14ac:dyDescent="0.25">
      <c r="A54" s="79">
        <v>38</v>
      </c>
      <c r="B54" s="85">
        <v>480</v>
      </c>
      <c r="C54" s="81" t="s">
        <v>248</v>
      </c>
      <c r="D54" s="85">
        <v>40200009</v>
      </c>
      <c r="E54" s="85" t="s">
        <v>32</v>
      </c>
      <c r="F54" s="86">
        <v>4.99</v>
      </c>
      <c r="G54" s="86">
        <f t="shared" si="0"/>
        <v>2395.2000000000003</v>
      </c>
    </row>
    <row r="55" spans="1:7" s="11" customFormat="1" ht="22.5" customHeight="1" x14ac:dyDescent="0.25">
      <c r="A55" s="75"/>
      <c r="B55" s="76"/>
      <c r="C55" s="84"/>
      <c r="D55" s="119" t="s">
        <v>48</v>
      </c>
      <c r="E55" s="119"/>
      <c r="F55" s="120">
        <f>SUM(G17:G54)</f>
        <v>23510.89</v>
      </c>
      <c r="G55" s="120"/>
    </row>
    <row r="56" spans="1:7" s="22" customFormat="1" ht="22.5" customHeight="1" x14ac:dyDescent="0.25">
      <c r="A56" s="56"/>
      <c r="B56" s="72"/>
      <c r="C56" s="50"/>
      <c r="D56" s="72"/>
      <c r="E56" s="72"/>
      <c r="F56" s="51"/>
      <c r="G56" s="67"/>
    </row>
    <row r="57" spans="1:7" s="22" customFormat="1" ht="9.75" customHeight="1" x14ac:dyDescent="0.25">
      <c r="A57" s="56"/>
      <c r="B57" s="72"/>
      <c r="C57" s="50"/>
      <c r="D57" s="72"/>
      <c r="E57" s="72"/>
      <c r="F57" s="51"/>
      <c r="G57" s="67"/>
    </row>
    <row r="58" spans="1:7" s="11" customFormat="1" ht="12" customHeight="1" x14ac:dyDescent="0.25">
      <c r="A58" s="118" t="s">
        <v>49</v>
      </c>
      <c r="B58" s="118"/>
      <c r="C58" s="118"/>
      <c r="D58" s="118"/>
      <c r="E58" s="118"/>
      <c r="F58" s="118"/>
      <c r="G58" s="118"/>
    </row>
    <row r="59" spans="1:7" s="11" customFormat="1" ht="12" customHeight="1" x14ac:dyDescent="0.25">
      <c r="A59" s="118"/>
      <c r="B59" s="118"/>
      <c r="C59" s="118"/>
      <c r="D59" s="118"/>
      <c r="E59" s="118"/>
      <c r="F59" s="118"/>
      <c r="G59" s="118"/>
    </row>
    <row r="60" spans="1:7" s="11" customFormat="1" ht="22.5" customHeight="1" x14ac:dyDescent="0.25">
      <c r="A60" s="77" t="s">
        <v>23</v>
      </c>
      <c r="B60" s="77" t="s">
        <v>24</v>
      </c>
      <c r="C60" s="78" t="s">
        <v>6</v>
      </c>
      <c r="D60" s="77" t="s">
        <v>25</v>
      </c>
      <c r="E60" s="77" t="s">
        <v>26</v>
      </c>
      <c r="F60" s="77" t="s">
        <v>27</v>
      </c>
      <c r="G60" s="77" t="s">
        <v>28</v>
      </c>
    </row>
    <row r="61" spans="1:7" s="11" customFormat="1" ht="22.5" customHeight="1" x14ac:dyDescent="0.25">
      <c r="A61" s="85">
        <v>1</v>
      </c>
      <c r="B61" s="79">
        <v>1</v>
      </c>
      <c r="C61" s="88" t="s">
        <v>50</v>
      </c>
      <c r="D61" s="85">
        <v>40080020</v>
      </c>
      <c r="E61" s="85"/>
      <c r="F61" s="86">
        <v>24.96</v>
      </c>
      <c r="G61" s="86">
        <f t="shared" ref="G61:G74" si="1">B61*F61</f>
        <v>24.96</v>
      </c>
    </row>
    <row r="62" spans="1:7" s="11" customFormat="1" ht="22.5" customHeight="1" x14ac:dyDescent="0.25">
      <c r="A62" s="85">
        <v>2</v>
      </c>
      <c r="B62" s="79">
        <v>1</v>
      </c>
      <c r="C62" s="88" t="s">
        <v>51</v>
      </c>
      <c r="D62" s="85">
        <v>40080021</v>
      </c>
      <c r="E62" s="85"/>
      <c r="F62" s="86">
        <v>74.88</v>
      </c>
      <c r="G62" s="86">
        <f t="shared" si="1"/>
        <v>74.88</v>
      </c>
    </row>
    <row r="63" spans="1:7" s="11" customFormat="1" ht="22.5" customHeight="1" x14ac:dyDescent="0.25">
      <c r="A63" s="85">
        <v>3</v>
      </c>
      <c r="B63" s="79">
        <v>1</v>
      </c>
      <c r="C63" s="88" t="s">
        <v>191</v>
      </c>
      <c r="D63" s="85">
        <v>40080022</v>
      </c>
      <c r="E63" s="85"/>
      <c r="F63" s="86">
        <v>499.2</v>
      </c>
      <c r="G63" s="86">
        <f t="shared" si="1"/>
        <v>499.2</v>
      </c>
    </row>
    <row r="64" spans="1:7" s="11" customFormat="1" ht="22.5" customHeight="1" x14ac:dyDescent="0.25">
      <c r="A64" s="85">
        <v>4</v>
      </c>
      <c r="B64" s="79">
        <v>1</v>
      </c>
      <c r="C64" s="88" t="s">
        <v>125</v>
      </c>
      <c r="D64" s="85">
        <v>40080024</v>
      </c>
      <c r="E64" s="85"/>
      <c r="F64" s="86">
        <v>499.2</v>
      </c>
      <c r="G64" s="86">
        <f t="shared" si="1"/>
        <v>499.2</v>
      </c>
    </row>
    <row r="65" spans="1:7" s="11" customFormat="1" ht="22.5" customHeight="1" x14ac:dyDescent="0.25">
      <c r="A65" s="85">
        <v>5</v>
      </c>
      <c r="B65" s="79">
        <v>1</v>
      </c>
      <c r="C65" s="88" t="s">
        <v>54</v>
      </c>
      <c r="D65" s="85">
        <v>40080025</v>
      </c>
      <c r="E65" s="85"/>
      <c r="F65" s="86">
        <v>46.44</v>
      </c>
      <c r="G65" s="86">
        <f t="shared" si="1"/>
        <v>46.44</v>
      </c>
    </row>
    <row r="66" spans="1:7" s="11" customFormat="1" ht="22.5" customHeight="1" x14ac:dyDescent="0.25">
      <c r="A66" s="85">
        <v>6</v>
      </c>
      <c r="B66" s="79">
        <v>1</v>
      </c>
      <c r="C66" s="88" t="s">
        <v>192</v>
      </c>
      <c r="D66" s="85">
        <v>40080034</v>
      </c>
      <c r="E66" s="85"/>
      <c r="F66" s="86">
        <v>5096</v>
      </c>
      <c r="G66" s="86">
        <f t="shared" si="1"/>
        <v>5096</v>
      </c>
    </row>
    <row r="67" spans="1:7" s="11" customFormat="1" ht="22.5" customHeight="1" x14ac:dyDescent="0.25">
      <c r="A67" s="85">
        <v>7</v>
      </c>
      <c r="B67" s="79">
        <v>1</v>
      </c>
      <c r="C67" s="88" t="s">
        <v>193</v>
      </c>
      <c r="D67" s="85">
        <v>40080043</v>
      </c>
      <c r="E67" s="85"/>
      <c r="F67" s="86">
        <v>1913.6</v>
      </c>
      <c r="G67" s="86">
        <f t="shared" si="1"/>
        <v>1913.6</v>
      </c>
    </row>
    <row r="68" spans="1:7" s="11" customFormat="1" ht="22.5" customHeight="1" x14ac:dyDescent="0.25">
      <c r="A68" s="85">
        <v>8</v>
      </c>
      <c r="B68" s="79">
        <v>1</v>
      </c>
      <c r="C68" s="88" t="s">
        <v>58</v>
      </c>
      <c r="D68" s="85">
        <v>40080014</v>
      </c>
      <c r="E68" s="85"/>
      <c r="F68" s="86">
        <v>1248</v>
      </c>
      <c r="G68" s="86">
        <f t="shared" si="1"/>
        <v>1248</v>
      </c>
    </row>
    <row r="69" spans="1:7" s="11" customFormat="1" ht="22.5" customHeight="1" x14ac:dyDescent="0.25">
      <c r="A69" s="85">
        <v>9</v>
      </c>
      <c r="B69" s="79">
        <v>1</v>
      </c>
      <c r="C69" s="88" t="s">
        <v>249</v>
      </c>
      <c r="D69" s="85">
        <v>40080018</v>
      </c>
      <c r="E69" s="85"/>
      <c r="F69" s="86">
        <v>499.2</v>
      </c>
      <c r="G69" s="86">
        <f t="shared" si="1"/>
        <v>499.2</v>
      </c>
    </row>
    <row r="70" spans="1:7" s="11" customFormat="1" ht="22.5" customHeight="1" x14ac:dyDescent="0.25">
      <c r="A70" s="85">
        <v>10</v>
      </c>
      <c r="B70" s="79">
        <v>1</v>
      </c>
      <c r="C70" s="88" t="s">
        <v>60</v>
      </c>
      <c r="D70" s="85">
        <v>40080016</v>
      </c>
      <c r="E70" s="85"/>
      <c r="F70" s="86">
        <v>312</v>
      </c>
      <c r="G70" s="86">
        <f t="shared" si="1"/>
        <v>312</v>
      </c>
    </row>
    <row r="71" spans="1:7" s="11" customFormat="1" ht="22.5" customHeight="1" x14ac:dyDescent="0.25">
      <c r="A71" s="85">
        <v>11</v>
      </c>
      <c r="B71" s="79">
        <v>1</v>
      </c>
      <c r="C71" s="88" t="s">
        <v>129</v>
      </c>
      <c r="D71" s="85">
        <v>40080017</v>
      </c>
      <c r="E71" s="85"/>
      <c r="F71" s="86">
        <v>312</v>
      </c>
      <c r="G71" s="86">
        <f t="shared" si="1"/>
        <v>312</v>
      </c>
    </row>
    <row r="72" spans="1:7" s="11" customFormat="1" ht="22.5" customHeight="1" x14ac:dyDescent="0.25">
      <c r="A72" s="85">
        <v>12</v>
      </c>
      <c r="B72" s="79">
        <v>300</v>
      </c>
      <c r="C72" s="81" t="s">
        <v>65</v>
      </c>
      <c r="D72" s="85">
        <v>40080089</v>
      </c>
      <c r="E72" s="85"/>
      <c r="F72" s="86">
        <v>8.84</v>
      </c>
      <c r="G72" s="86">
        <f t="shared" si="1"/>
        <v>2652</v>
      </c>
    </row>
    <row r="73" spans="1:7" s="11" customFormat="1" ht="22.5" customHeight="1" x14ac:dyDescent="0.25">
      <c r="A73" s="85">
        <v>13</v>
      </c>
      <c r="B73" s="79">
        <v>1</v>
      </c>
      <c r="C73" s="88" t="s">
        <v>194</v>
      </c>
      <c r="D73" s="85">
        <v>40080058</v>
      </c>
      <c r="E73" s="85"/>
      <c r="F73" s="86">
        <v>2496</v>
      </c>
      <c r="G73" s="86">
        <f t="shared" si="1"/>
        <v>2496</v>
      </c>
    </row>
    <row r="74" spans="1:7" s="11" customFormat="1" ht="22.5" customHeight="1" x14ac:dyDescent="0.25">
      <c r="A74" s="85">
        <v>14</v>
      </c>
      <c r="B74" s="79">
        <v>1</v>
      </c>
      <c r="C74" s="88" t="s">
        <v>195</v>
      </c>
      <c r="D74" s="85">
        <v>40080080</v>
      </c>
      <c r="E74" s="85"/>
      <c r="F74" s="86">
        <v>2079</v>
      </c>
      <c r="G74" s="86">
        <f t="shared" si="1"/>
        <v>2079</v>
      </c>
    </row>
    <row r="75" spans="1:7" s="11" customFormat="1" ht="22.5" customHeight="1" x14ac:dyDescent="0.25">
      <c r="A75" s="75"/>
      <c r="B75" s="76"/>
      <c r="C75" s="84"/>
      <c r="D75" s="119" t="s">
        <v>69</v>
      </c>
      <c r="E75" s="119"/>
      <c r="F75" s="120">
        <f>SUM(G61:G74)</f>
        <v>17752.480000000003</v>
      </c>
      <c r="G75" s="120"/>
    </row>
    <row r="76" spans="1:7" s="11" customFormat="1" ht="15" customHeight="1" x14ac:dyDescent="0.25">
      <c r="A76" s="56"/>
      <c r="B76" s="72"/>
      <c r="C76" s="50"/>
      <c r="D76" s="72"/>
      <c r="E76" s="72"/>
      <c r="F76" s="72"/>
      <c r="G76" s="57"/>
    </row>
    <row r="77" spans="1:7" s="11" customFormat="1" ht="15" customHeight="1" x14ac:dyDescent="0.25">
      <c r="A77" s="56"/>
      <c r="B77" s="72"/>
      <c r="C77" s="50"/>
      <c r="D77" s="72"/>
      <c r="E77" s="72"/>
      <c r="F77" s="72"/>
      <c r="G77" s="57"/>
    </row>
    <row r="78" spans="1:7" s="11" customFormat="1" ht="15" customHeight="1" x14ac:dyDescent="0.25">
      <c r="A78" s="56"/>
      <c r="B78" s="72"/>
      <c r="C78" s="50"/>
      <c r="D78" s="72"/>
      <c r="E78" s="72"/>
      <c r="F78" s="72"/>
      <c r="G78" s="57"/>
    </row>
    <row r="79" spans="1:7" s="11" customFormat="1" ht="15" customHeight="1" x14ac:dyDescent="0.25">
      <c r="A79" s="56"/>
      <c r="B79" s="72"/>
      <c r="C79" s="50"/>
      <c r="D79" s="72"/>
      <c r="E79" s="72"/>
      <c r="F79" s="72"/>
      <c r="G79" s="57"/>
    </row>
    <row r="80" spans="1:7" s="11" customFormat="1" ht="15" customHeight="1" x14ac:dyDescent="0.25">
      <c r="A80" s="58"/>
      <c r="B80" s="59"/>
      <c r="C80" s="115" t="s">
        <v>70</v>
      </c>
      <c r="D80" s="115"/>
      <c r="E80" s="115"/>
      <c r="F80" s="72"/>
      <c r="G80" s="57"/>
    </row>
    <row r="81" spans="1:7" s="11" customFormat="1" ht="15" customHeight="1" x14ac:dyDescent="0.25">
      <c r="A81" s="60"/>
      <c r="B81" s="61"/>
      <c r="C81" s="116" t="s">
        <v>71</v>
      </c>
      <c r="D81" s="116"/>
      <c r="E81" s="116"/>
      <c r="F81" s="73"/>
      <c r="G81" s="63"/>
    </row>
  </sheetData>
  <mergeCells count="17">
    <mergeCell ref="D75:E75"/>
    <mergeCell ref="F75:G75"/>
    <mergeCell ref="C80:E80"/>
    <mergeCell ref="C81:E81"/>
    <mergeCell ref="A11:G11"/>
    <mergeCell ref="A12:G12"/>
    <mergeCell ref="A14:G15"/>
    <mergeCell ref="D55:E55"/>
    <mergeCell ref="F55:G55"/>
    <mergeCell ref="A58:G59"/>
    <mergeCell ref="C2:E2"/>
    <mergeCell ref="C3:E3"/>
    <mergeCell ref="C4:E4"/>
    <mergeCell ref="A6:G7"/>
    <mergeCell ref="A9:C9"/>
    <mergeCell ref="D9:E9"/>
    <mergeCell ref="F9:G9"/>
  </mergeCells>
  <printOptions horizontalCentered="1"/>
  <pageMargins left="1.1812499999999999" right="0.39374999999999999" top="0.98402777777777795" bottom="0.39374999999999999" header="0.51180555555555496" footer="0.51180555555555496"/>
  <pageSetup paperSize="9" scale="80" firstPageNumber="0" orientation="portrait" horizontalDpi="300" verticalDpi="300" r:id="rId1"/>
  <colBreaks count="1" manualBreakCount="1">
    <brk id="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Est. Total</vt:lpstr>
      <vt:lpstr>BHS 813-08 LOTE 1</vt:lpstr>
      <vt:lpstr>BHS 8180-10 LOTE 2</vt:lpstr>
      <vt:lpstr>S200R LOTE 3</vt:lpstr>
      <vt:lpstr>BHS 8170-10 LOTE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 H. Tinti</dc:creator>
  <dc:description/>
  <cp:lastModifiedBy>Luis H. Tinti</cp:lastModifiedBy>
  <cp:revision>22</cp:revision>
  <cp:lastPrinted>2020-05-19T10:42:00Z</cp:lastPrinted>
  <dcterms:created xsi:type="dcterms:W3CDTF">2006-09-16T00:00:00Z</dcterms:created>
  <dcterms:modified xsi:type="dcterms:W3CDTF">2020-05-19T10:42:51Z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